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ЧА_РСА_активы" sheetId="1" r:id="rId1"/>
    <sheet name="Лист1" sheetId="2" r:id="rId2"/>
    <sheet name="Лист2" sheetId="3" r:id="rId3"/>
  </sheets>
  <definedNames>
    <definedName name="_xlnm.Print_Titles" localSheetId="0">'СЧА_РСА_активы'!$A:$C</definedName>
    <definedName name="Data">'СЧА_РСА_активы'!#REF!</definedName>
    <definedName name="Date">'СЧА_РСА_активы'!#REF!</definedName>
  </definedNames>
  <calcPr fullCalcOnLoad="1"/>
</workbook>
</file>

<file path=xl/sharedStrings.xml><?xml version="1.0" encoding="utf-8"?>
<sst xmlns="http://schemas.openxmlformats.org/spreadsheetml/2006/main" count="615" uniqueCount="156">
  <si>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</si>
  <si>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>Формализованное наименование управляющей компании</t>
  </si>
  <si>
    <t>АГАНА УК</t>
  </si>
  <si>
    <t>АК БАРС КАПИТАЛ УК</t>
  </si>
  <si>
    <t>АЛЬФА-КАПИТАЛ УК</t>
  </si>
  <si>
    <t>АНАЛИТИЧЕСКИЙ ЦЕНТР УК</t>
  </si>
  <si>
    <t>АТОН-МЕНЕДЖМЕНТ УК</t>
  </si>
  <si>
    <t>БИН ФИНАМ ГРУПП УК</t>
  </si>
  <si>
    <t>БКС УК</t>
  </si>
  <si>
    <t>БФА УК</t>
  </si>
  <si>
    <t>ВТБ КАПИТАЛ ПЕНСИОННЫЙ РЕЗЕРВ УК</t>
  </si>
  <si>
    <t>ВТБ КАПИТАЛ УПРАВЛЕНИЕ АКТИВАМИ УК</t>
  </si>
  <si>
    <t>ВЭБ УК</t>
  </si>
  <si>
    <t>ИНВЕСТ ОФГ УК</t>
  </si>
  <si>
    <t>ИНГОССТРАХ-ИНВЕСТИЦИИ УК</t>
  </si>
  <si>
    <t>КАПИТАЛЪ УК</t>
  </si>
  <si>
    <t>ЛИДЕР УК</t>
  </si>
  <si>
    <t>МДМ УК</t>
  </si>
  <si>
    <t>МЕТАЛЛИНВЕСТТРАСТ УК</t>
  </si>
  <si>
    <t>МЕТРОПОЛЬ УК</t>
  </si>
  <si>
    <t>МОНОМАХ УК</t>
  </si>
  <si>
    <t>НАЦИОНАЛЬНАЯ УК</t>
  </si>
  <si>
    <t>ОТКРЫТИЕ УК</t>
  </si>
  <si>
    <t>ПАЛЛАДА УК</t>
  </si>
  <si>
    <t>ПЕНСИОННАЯ СБЕРЕГАТЕЛЬНАЯ УК</t>
  </si>
  <si>
    <t>ПРОМСВЯЗЬ УК</t>
  </si>
  <si>
    <t>РЕГИОН ПОРТФЕЛЬНЫЕ ИНВЕСТИЦИИ УК</t>
  </si>
  <si>
    <t>РЕГИОН ТРАСТ УК</t>
  </si>
  <si>
    <t>РЕГИОН ЭСМ УК</t>
  </si>
  <si>
    <t>РФЦ-КАПИТАЛ УК</t>
  </si>
  <si>
    <t>СБЕРБАНК УПРАВЛЕНИЕ АКТИВАМИ УК</t>
  </si>
  <si>
    <t>СОЛИД МЕНЕДЖМЕНТ УК</t>
  </si>
  <si>
    <t>ТКБ БНП ПАРИБА ИНВЕСТМЕНТ ПАРТНЕРС УК</t>
  </si>
  <si>
    <t>ТРИНФИКО УК</t>
  </si>
  <si>
    <t>УМ УК</t>
  </si>
  <si>
    <t>УРАЛСИБ УК</t>
  </si>
  <si>
    <t>ФИНАМ МЕНЕДЖМЕНТ УК</t>
  </si>
  <si>
    <t>инвестиционного портфеля</t>
  </si>
  <si>
    <t>номер, дата договора с ПФР</t>
  </si>
  <si>
    <t>КОНСЕРВАТИВНЫЙ</t>
  </si>
  <si>
    <t>СБАЛАНСИРОВАННЫЙ</t>
  </si>
  <si>
    <t>ДОХОДНЫЙ</t>
  </si>
  <si>
    <t>РАСШИРЕННЫЙ</t>
  </si>
  <si>
    <t>ГОСУДАРСТВЕННЫХ ЦЕННЫХ БУМАГ</t>
  </si>
  <si>
    <t>ДОЛГОСРОЧНОГО РОСТА</t>
  </si>
  <si>
    <t>КОНСЕРВАТИВНОГО СОХРАНЕНИЯ КАПИТАЛА</t>
  </si>
  <si>
    <t>22-03У028 от 08.10.2003</t>
  </si>
  <si>
    <t>22-03У029 от 08.10.2003</t>
  </si>
  <si>
    <t>22-03У047 от 08.10.2003</t>
  </si>
  <si>
    <t>22-03У017 от 08.10.2003</t>
  </si>
  <si>
    <t>22-03У010 от 08.10.2003</t>
  </si>
  <si>
    <t>22-03У025 от 08.10.2003</t>
  </si>
  <si>
    <t>22-03У035 от 08.10.2003</t>
  </si>
  <si>
    <t>22-03У056 от 08.10.2003</t>
  </si>
  <si>
    <t>22-03У057 от 08.10.2003</t>
  </si>
  <si>
    <t>22-03У055 от 08.10.2003</t>
  </si>
  <si>
    <t>22-03У048 от 08.10.2003</t>
  </si>
  <si>
    <t>22-03У007 от 08.10.2003</t>
  </si>
  <si>
    <t>22-03Г065 от 31.12.2003</t>
  </si>
  <si>
    <t>22-09Г066 от 25.10.2009</t>
  </si>
  <si>
    <t>22-03У043 от 08.10.2003</t>
  </si>
  <si>
    <t>22-03У033 от 08.10.2003</t>
  </si>
  <si>
    <t>22-03У019 от 08.10.2003</t>
  </si>
  <si>
    <t>22-03У036 от 08.10.2003</t>
  </si>
  <si>
    <t>22-03У044 от 08.10.2003</t>
  </si>
  <si>
    <t>22-03У034 от 08.10.2003</t>
  </si>
  <si>
    <t>22-03У027 от 08.10.2003</t>
  </si>
  <si>
    <t>22-03У011 от 08.10.2003</t>
  </si>
  <si>
    <t>22-03У002 от 08.10.2003</t>
  </si>
  <si>
    <t>22-03У062 от 08.10.2003</t>
  </si>
  <si>
    <t>22-03У037 от 08.10.2003</t>
  </si>
  <si>
    <t>22-03У038 от 08.10.2003</t>
  </si>
  <si>
    <t>22-03У061 от 08.10.2003</t>
  </si>
  <si>
    <t>22-03У042 от 08.10.2003</t>
  </si>
  <si>
    <t>22-03У005 от 08.10.2003</t>
  </si>
  <si>
    <t>22-03У023 от 08.10.2003</t>
  </si>
  <si>
    <t>22-03У024 от 08.10.2003</t>
  </si>
  <si>
    <t>22-03У022 от 08.10.2003</t>
  </si>
  <si>
    <t>22-03У004 от 08.10.2003</t>
  </si>
  <si>
    <t>22-03У059 от 08.10.2003</t>
  </si>
  <si>
    <t>22-03У013 от 08.10.2003</t>
  </si>
  <si>
    <t>22-03У014 от 08.10.2003</t>
  </si>
  <si>
    <t>22-03У015 от 08.10.2003</t>
  </si>
  <si>
    <t>22-03У040 от 08.10.2003</t>
  </si>
  <si>
    <t>22-03У008 от 08.10.2003</t>
  </si>
  <si>
    <t>22-03У063 от 10.10.2003</t>
  </si>
  <si>
    <t>вид актива / обязательства</t>
  </si>
  <si>
    <t>код строки РСА</t>
  </si>
  <si>
    <t>код строки СЧА</t>
  </si>
  <si>
    <t>руб.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</si>
  <si>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</si>
  <si>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</si>
  <si>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</si>
  <si>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</si>
  <si>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</si>
  <si>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</si>
  <si>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</si>
  <si>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</si>
  <si>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</si>
  <si>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</si>
  <si>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</si>
  <si>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</si>
  <si>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</si>
  <si>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</si>
  <si>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</si>
  <si>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</si>
  <si>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</si>
  <si>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</si>
  <si>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</si>
  <si>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</si>
  <si>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Ценные бумаги международных финансовых организаций</t>
  </si>
  <si>
    <t>081</t>
  </si>
  <si>
    <t>039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</si>
  <si>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</si>
  <si>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</si>
  <si>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</si>
  <si>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</si>
  <si>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</si>
  <si>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</si>
  <si>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</si>
  <si>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</si>
  <si>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</si>
  <si>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</si>
  <si>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</si>
  <si>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</si>
  <si>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</si>
  <si>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</si>
  <si>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</si>
  <si>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</si>
  <si>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</si>
  <si>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</si>
  <si>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</si>
  <si>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</si>
  <si>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</si>
  <si>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</si>
  <si>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</si>
  <si>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</si>
  <si>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</si>
  <si>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</si>
  <si>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</si>
  <si>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</si>
  <si>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</si>
  <si>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</si>
  <si>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</si>
  <si>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</si>
  <si>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</si>
  <si>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</si>
  <si>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</si>
  <si>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</si>
  <si>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портфеля** (010+020+030+040+050+060+070+080+090+100+110+120+130)+050(СЧА)</t>
  </si>
  <si>
    <t>140</t>
  </si>
  <si>
    <t>Итого стоимость чистых активов (010+020+030+040+050-080)</t>
  </si>
  <si>
    <t>**) с учетом строки 050 "Прочие активы" (код строки СЧА)</t>
  </si>
  <si>
    <t xml:space="preserve">Начальник Департамента организации и контроля </t>
  </si>
  <si>
    <t>инвестиционных процессов</t>
  </si>
  <si>
    <t>Е.Н. Блинова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</si>
</sst>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0"/>
  </numFmts>
  <fonts count="1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b/>
      <sz val="8"/>
      <color indexed="17"/>
      <name val="Arial Cyr"/>
      <family val="2"/>
    </font>
    <font>
      <sz val="8"/>
      <color indexed="17"/>
      <name val="Arial Cyr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3" fillId="2" borderId="0" xfId="0" applyFont="1" applyFill="1" applyAlignment="1">
      <alignment wrapText="1"/>
    </xf>
    <xf numFmtId="164" fontId="3" fillId="2" borderId="0" xfId="0" applyFont="1" applyFill="1" applyAlignment="1">
      <alignment/>
    </xf>
    <xf numFmtId="164" fontId="4" fillId="2" borderId="0" xfId="0" applyFont="1" applyFill="1" applyBorder="1" applyAlignment="1">
      <alignment horizontal="left" wrapText="1"/>
    </xf>
    <xf numFmtId="164" fontId="0" fillId="2" borderId="0" xfId="0" applyFill="1" applyAlignment="1">
      <alignment/>
    </xf>
    <xf numFmtId="164" fontId="5" fillId="2" borderId="1" xfId="0" applyFont="1" applyFill="1" applyBorder="1" applyAlignment="1">
      <alignment horizontal="right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right" vertical="center" wrapText="1"/>
    </xf>
    <xf numFmtId="164" fontId="7" fillId="2" borderId="5" xfId="0" applyFont="1" applyFill="1" applyBorder="1" applyAlignment="1">
      <alignment horizontal="right" vertical="center" wrapText="1"/>
    </xf>
    <xf numFmtId="164" fontId="7" fillId="2" borderId="0" xfId="0" applyFont="1" applyFill="1" applyBorder="1" applyAlignment="1">
      <alignment horizontal="right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right" vertical="top" wrapText="1"/>
    </xf>
    <xf numFmtId="164" fontId="8" fillId="2" borderId="0" xfId="0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wrapText="1"/>
    </xf>
    <xf numFmtId="164" fontId="8" fillId="2" borderId="7" xfId="0" applyFont="1" applyFill="1" applyBorder="1" applyAlignment="1">
      <alignment horizontal="left" vertical="top" wrapText="1"/>
    </xf>
    <xf numFmtId="164" fontId="8" fillId="2" borderId="8" xfId="0" applyFont="1" applyFill="1" applyBorder="1" applyAlignment="1">
      <alignment horizontal="left" vertical="top" wrapText="1"/>
    </xf>
    <xf numFmtId="165" fontId="2" fillId="2" borderId="9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4" fontId="11" fillId="0" borderId="10" xfId="0" applyFont="1" applyFill="1" applyBorder="1" applyAlignment="1">
      <alignment horizontal="center" vertical="top" wrapText="1"/>
    </xf>
    <xf numFmtId="164" fontId="9" fillId="2" borderId="2" xfId="0" applyFont="1" applyFill="1" applyBorder="1" applyAlignment="1">
      <alignment vertical="top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/>
    </xf>
    <xf numFmtId="165" fontId="12" fillId="2" borderId="2" xfId="0" applyNumberFormat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top" wrapText="1"/>
    </xf>
    <xf numFmtId="165" fontId="12" fillId="2" borderId="0" xfId="0" applyNumberFormat="1" applyFont="1" applyFill="1" applyAlignment="1">
      <alignment horizontal="center"/>
    </xf>
    <xf numFmtId="167" fontId="5" fillId="2" borderId="2" xfId="0" applyNumberFormat="1" applyFont="1" applyFill="1" applyBorder="1" applyAlignment="1">
      <alignment/>
    </xf>
    <xf numFmtId="164" fontId="3" fillId="0" borderId="0" xfId="0" applyFont="1" applyAlignment="1">
      <alignment/>
    </xf>
    <xf numFmtId="165" fontId="2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7" fontId="2" fillId="2" borderId="1" xfId="0" applyNumberFormat="1" applyFont="1" applyFill="1" applyBorder="1" applyAlignment="1">
      <alignment/>
    </xf>
    <xf numFmtId="165" fontId="13" fillId="2" borderId="3" xfId="0" applyNumberFormat="1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vertical="top" wrapText="1"/>
    </xf>
    <xf numFmtId="164" fontId="14" fillId="2" borderId="2" xfId="0" applyFont="1" applyFill="1" applyBorder="1" applyAlignment="1">
      <alignment vertical="top" wrapText="1"/>
    </xf>
    <xf numFmtId="165" fontId="15" fillId="2" borderId="2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/>
    </xf>
    <xf numFmtId="167" fontId="11" fillId="2" borderId="2" xfId="0" applyNumberFormat="1" applyFont="1" applyFill="1" applyBorder="1" applyAlignment="1">
      <alignment/>
    </xf>
    <xf numFmtId="164" fontId="17" fillId="0" borderId="0" xfId="0" applyFont="1" applyFill="1" applyAlignment="1">
      <alignment/>
    </xf>
    <xf numFmtId="167" fontId="2" fillId="2" borderId="11" xfId="0" applyNumberFormat="1" applyFont="1" applyFill="1" applyBorder="1" applyAlignment="1">
      <alignment/>
    </xf>
    <xf numFmtId="165" fontId="13" fillId="2" borderId="2" xfId="0" applyNumberFormat="1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5" fontId="5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5" fontId="18" fillId="0" borderId="0" xfId="0" applyNumberFormat="1" applyFont="1" applyAlignment="1" applyProtection="1">
      <alignment/>
      <protection locked="0"/>
    </xf>
    <xf numFmtId="167" fontId="17" fillId="0" borderId="0" xfId="0" applyNumberFormat="1" applyFont="1" applyFill="1" applyAlignment="1">
      <alignment/>
    </xf>
    <xf numFmtId="164" fontId="18" fillId="0" borderId="0" xfId="0" applyFont="1" applyAlignment="1">
      <alignment vertical="top"/>
    </xf>
    <xf numFmtId="168" fontId="18" fillId="0" borderId="0" xfId="0" applyNumberFormat="1" applyFont="1" applyAlignment="1" applyProtection="1">
      <alignment horizontal="right" vertical="top"/>
      <protection locked="0"/>
    </xf>
    <xf numFmtId="164" fontId="0" fillId="0" borderId="0" xfId="0" applyBorder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workbookViewId="0" topLeftCell="A1">
      <selection activeCell="AR1" sqref="AR1"/>
    </sheetView>
  </sheetViews>
  <sheetFormatPr defaultColWidth="11.00390625" defaultRowHeight="12.75"/>
  <cols>
    <col min="1" max="1" width="49.25390625" style="0" customWidth="1"/>
    <col min="2" max="2" width="4.125" style="0" customWidth="1"/>
    <col min="3" max="3" width="4.125" style="1" customWidth="1"/>
    <col min="4" max="5" width="16.125" style="0" customWidth="1"/>
    <col min="6" max="6" width="16.25390625" style="0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customWidth="1"/>
    <col min="11" max="11" width="17.125" style="0" customWidth="1"/>
    <col min="12" max="12" width="16.125" style="0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customWidth="1"/>
    <col min="28" max="28" width="18.00390625" style="0" customWidth="1"/>
    <col min="29" max="29" width="18.875" style="0" customWidth="1"/>
    <col min="30" max="34" width="16.125" style="0" customWidth="1"/>
    <col min="35" max="35" width="18.25390625" style="0" customWidth="1"/>
    <col min="36" max="37" width="18.75390625" style="0" customWidth="1"/>
    <col min="38" max="38" width="16.125" style="0" customWidth="1"/>
    <col min="39" max="39" width="16.25390625" style="0" customWidth="1"/>
    <col min="40" max="40" width="18.125" style="0" customWidth="1"/>
    <col min="41" max="41" width="21.25390625" style="0" customWidth="1"/>
    <col min="42" max="43" width="16.125" style="0" customWidth="1"/>
    <col min="44" max="16384" width="10.75390625" style="0" customWidth="1"/>
  </cols>
  <sheetData>
    <row r="1" spans="1:43" ht="31.5" customHeight="1">
      <c r="A1" s="2"/>
      <c r="B1" s="2"/>
      <c r="C1" s="3"/>
      <c r="D1" s="4" t="s">
        <v>0</v>
      </c>
      <c r="E1" s="4"/>
      <c r="F1" s="4"/>
      <c r="G1" s="4"/>
      <c r="H1" s="4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8.25" customHeight="1">
      <c r="A2" s="2"/>
      <c r="B2" s="2"/>
      <c r="C2" s="3"/>
      <c r="D2" s="4"/>
      <c r="E2" s="4"/>
      <c r="F2" s="4"/>
      <c r="G2" s="4"/>
      <c r="H2" s="4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2.75" customHeight="1">
      <c r="A3" s="6" t="s">
        <v>1</v>
      </c>
      <c r="B3" s="6"/>
      <c r="C3" s="6"/>
      <c r="D3" s="7" t="s">
        <v>2</v>
      </c>
      <c r="E3" s="7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/>
      <c r="M3" s="7" t="s">
        <v>9</v>
      </c>
      <c r="N3" s="7" t="s">
        <v>10</v>
      </c>
      <c r="O3" s="7" t="s">
        <v>11</v>
      </c>
      <c r="P3" s="8" t="s">
        <v>12</v>
      </c>
      <c r="Q3" s="8"/>
      <c r="R3" s="7" t="s">
        <v>13</v>
      </c>
      <c r="S3" s="7" t="s">
        <v>14</v>
      </c>
      <c r="T3" s="7" t="s">
        <v>15</v>
      </c>
      <c r="U3" s="7" t="s">
        <v>16</v>
      </c>
      <c r="V3" s="7" t="s">
        <v>17</v>
      </c>
      <c r="W3" s="7" t="s">
        <v>18</v>
      </c>
      <c r="X3" s="7" t="s">
        <v>19</v>
      </c>
      <c r="Y3" s="7" t="s">
        <v>20</v>
      </c>
      <c r="Z3" s="7" t="s">
        <v>21</v>
      </c>
      <c r="AA3" s="7" t="s">
        <v>22</v>
      </c>
      <c r="AB3" s="7" t="s">
        <v>23</v>
      </c>
      <c r="AC3" s="7" t="s">
        <v>24</v>
      </c>
      <c r="AD3" s="7" t="s">
        <v>25</v>
      </c>
      <c r="AE3" s="7" t="s">
        <v>26</v>
      </c>
      <c r="AF3" s="7" t="s">
        <v>27</v>
      </c>
      <c r="AG3" s="7" t="s">
        <v>28</v>
      </c>
      <c r="AH3" s="7" t="s">
        <v>29</v>
      </c>
      <c r="AI3" s="7" t="s">
        <v>30</v>
      </c>
      <c r="AJ3" s="7" t="s">
        <v>31</v>
      </c>
      <c r="AK3" s="7" t="s">
        <v>32</v>
      </c>
      <c r="AL3" s="7" t="s">
        <v>33</v>
      </c>
      <c r="AM3" s="7"/>
      <c r="AN3" s="7"/>
      <c r="AO3" s="7" t="s">
        <v>34</v>
      </c>
      <c r="AP3" s="7" t="s">
        <v>35</v>
      </c>
      <c r="AQ3" s="7" t="s">
        <v>36</v>
      </c>
    </row>
    <row r="4" spans="1:43" ht="36" customHeight="1">
      <c r="A4" s="9" t="s">
        <v>37</v>
      </c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2.75" customHeight="1">
      <c r="A5" s="9" t="s">
        <v>38</v>
      </c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2.75" customHeight="1" hidden="1">
      <c r="A6" s="10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>
      <c r="A7" s="13"/>
      <c r="B7" s="14"/>
      <c r="C7" s="15"/>
      <c r="D7" s="16" t="s">
        <v>39</v>
      </c>
      <c r="E7" s="16" t="s">
        <v>40</v>
      </c>
      <c r="F7" s="16"/>
      <c r="G7" s="16"/>
      <c r="H7" s="16"/>
      <c r="I7" s="16"/>
      <c r="J7" s="16"/>
      <c r="K7" s="16" t="s">
        <v>41</v>
      </c>
      <c r="L7" s="16" t="s">
        <v>40</v>
      </c>
      <c r="M7" s="16"/>
      <c r="N7" s="16"/>
      <c r="O7" s="16"/>
      <c r="P7" s="16" t="s">
        <v>42</v>
      </c>
      <c r="Q7" s="16" t="s">
        <v>43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 t="s">
        <v>40</v>
      </c>
      <c r="AM7" s="16" t="s">
        <v>44</v>
      </c>
      <c r="AN7" s="16" t="s">
        <v>45</v>
      </c>
      <c r="AO7" s="16"/>
      <c r="AP7" s="16"/>
      <c r="AQ7" s="16"/>
    </row>
    <row r="8" spans="1:43" ht="12.75" customHeight="1">
      <c r="A8" s="17"/>
      <c r="B8" s="18"/>
      <c r="C8" s="19"/>
      <c r="D8" s="16" t="s">
        <v>46</v>
      </c>
      <c r="E8" s="16" t="s">
        <v>47</v>
      </c>
      <c r="F8" s="16" t="s">
        <v>48</v>
      </c>
      <c r="G8" s="16" t="s">
        <v>49</v>
      </c>
      <c r="H8" s="16" t="s">
        <v>50</v>
      </c>
      <c r="I8" s="16" t="s">
        <v>51</v>
      </c>
      <c r="J8" s="16" t="s">
        <v>52</v>
      </c>
      <c r="K8" s="16" t="s">
        <v>53</v>
      </c>
      <c r="L8" s="16" t="s">
        <v>54</v>
      </c>
      <c r="M8" s="16" t="s">
        <v>55</v>
      </c>
      <c r="N8" s="16" t="s">
        <v>56</v>
      </c>
      <c r="O8" s="16" t="s">
        <v>57</v>
      </c>
      <c r="P8" s="16" t="s">
        <v>58</v>
      </c>
      <c r="Q8" s="16" t="s">
        <v>59</v>
      </c>
      <c r="R8" s="16" t="s">
        <v>60</v>
      </c>
      <c r="S8" s="16" t="s">
        <v>61</v>
      </c>
      <c r="T8" s="16" t="s">
        <v>62</v>
      </c>
      <c r="U8" s="16" t="s">
        <v>63</v>
      </c>
      <c r="V8" s="16" t="s">
        <v>64</v>
      </c>
      <c r="W8" s="16" t="s">
        <v>65</v>
      </c>
      <c r="X8" s="16" t="s">
        <v>66</v>
      </c>
      <c r="Y8" s="16" t="s">
        <v>67</v>
      </c>
      <c r="Z8" s="16" t="s">
        <v>68</v>
      </c>
      <c r="AA8" s="16" t="s">
        <v>69</v>
      </c>
      <c r="AB8" s="16" t="s">
        <v>70</v>
      </c>
      <c r="AC8" s="16" t="s">
        <v>71</v>
      </c>
      <c r="AD8" s="16" t="s">
        <v>72</v>
      </c>
      <c r="AE8" s="16" t="s">
        <v>73</v>
      </c>
      <c r="AF8" s="16" t="s">
        <v>74</v>
      </c>
      <c r="AG8" s="16" t="s">
        <v>75</v>
      </c>
      <c r="AH8" s="16" t="s">
        <v>76</v>
      </c>
      <c r="AI8" s="16" t="s">
        <v>77</v>
      </c>
      <c r="AJ8" s="16" t="s">
        <v>78</v>
      </c>
      <c r="AK8" s="16" t="s">
        <v>79</v>
      </c>
      <c r="AL8" s="16" t="s">
        <v>80</v>
      </c>
      <c r="AM8" s="16" t="s">
        <v>81</v>
      </c>
      <c r="AN8" s="16" t="s">
        <v>82</v>
      </c>
      <c r="AO8" s="16" t="s">
        <v>83</v>
      </c>
      <c r="AP8" s="16" t="s">
        <v>84</v>
      </c>
      <c r="AQ8" s="16" t="s">
        <v>85</v>
      </c>
    </row>
    <row r="9" spans="1:43" ht="12.75">
      <c r="A9" s="20" t="s">
        <v>86</v>
      </c>
      <c r="B9" s="21" t="s">
        <v>87</v>
      </c>
      <c r="C9" s="21" t="s">
        <v>88</v>
      </c>
      <c r="D9" s="22" t="s">
        <v>89</v>
      </c>
      <c r="E9" s="22" t="s">
        <v>89</v>
      </c>
      <c r="F9" s="22" t="s">
        <v>89</v>
      </c>
      <c r="G9" s="22" t="s">
        <v>89</v>
      </c>
      <c r="H9" s="22" t="s">
        <v>89</v>
      </c>
      <c r="I9" s="22" t="s">
        <v>89</v>
      </c>
      <c r="J9" s="22" t="s">
        <v>89</v>
      </c>
      <c r="K9" s="22" t="s">
        <v>89</v>
      </c>
      <c r="L9" s="22" t="s">
        <v>89</v>
      </c>
      <c r="M9" s="22" t="s">
        <v>89</v>
      </c>
      <c r="N9" s="22" t="s">
        <v>89</v>
      </c>
      <c r="O9" s="22" t="s">
        <v>89</v>
      </c>
      <c r="P9" s="22" t="s">
        <v>89</v>
      </c>
      <c r="Q9" s="22" t="s">
        <v>89</v>
      </c>
      <c r="R9" s="22" t="s">
        <v>89</v>
      </c>
      <c r="S9" s="22" t="s">
        <v>89</v>
      </c>
      <c r="T9" s="22" t="s">
        <v>89</v>
      </c>
      <c r="U9" s="22" t="s">
        <v>89</v>
      </c>
      <c r="V9" s="22" t="s">
        <v>89</v>
      </c>
      <c r="W9" s="22" t="s">
        <v>89</v>
      </c>
      <c r="X9" s="22" t="s">
        <v>89</v>
      </c>
      <c r="Y9" s="22" t="s">
        <v>89</v>
      </c>
      <c r="Z9" s="22" t="s">
        <v>89</v>
      </c>
      <c r="AA9" s="22" t="s">
        <v>89</v>
      </c>
      <c r="AB9" s="22" t="s">
        <v>89</v>
      </c>
      <c r="AC9" s="22" t="s">
        <v>89</v>
      </c>
      <c r="AD9" s="22" t="s">
        <v>89</v>
      </c>
      <c r="AE9" s="22" t="s">
        <v>89</v>
      </c>
      <c r="AF9" s="22" t="s">
        <v>89</v>
      </c>
      <c r="AG9" s="22" t="s">
        <v>89</v>
      </c>
      <c r="AH9" s="22" t="s">
        <v>89</v>
      </c>
      <c r="AI9" s="22" t="s">
        <v>89</v>
      </c>
      <c r="AJ9" s="22" t="s">
        <v>89</v>
      </c>
      <c r="AK9" s="22" t="s">
        <v>89</v>
      </c>
      <c r="AL9" s="22" t="s">
        <v>89</v>
      </c>
      <c r="AM9" s="22" t="s">
        <v>89</v>
      </c>
      <c r="AN9" s="22" t="s">
        <v>89</v>
      </c>
      <c r="AO9" s="22" t="s">
        <v>89</v>
      </c>
      <c r="AP9" s="22" t="s">
        <v>89</v>
      </c>
      <c r="AQ9" s="22" t="s">
        <v>89</v>
      </c>
    </row>
    <row r="10" spans="1:43" ht="12.75">
      <c r="A10" s="23" t="s">
        <v>90</v>
      </c>
      <c r="B10" s="24" t="s">
        <v>91</v>
      </c>
      <c r="C10" s="25" t="s">
        <v>91</v>
      </c>
      <c r="D10" s="26">
        <v>32847.37</v>
      </c>
      <c r="E10" s="26">
        <v>139615.62</v>
      </c>
      <c r="F10" s="26">
        <v>7533258.1</v>
      </c>
      <c r="G10" s="26">
        <v>37727682.17</v>
      </c>
      <c r="H10" s="26">
        <v>9853.36</v>
      </c>
      <c r="I10" s="26">
        <v>20456.16</v>
      </c>
      <c r="J10" s="26">
        <v>37074.84</v>
      </c>
      <c r="K10" s="26">
        <v>287721.17</v>
      </c>
      <c r="L10" s="26">
        <v>241480.26</v>
      </c>
      <c r="M10" s="26">
        <v>37900.23</v>
      </c>
      <c r="N10" s="26">
        <v>526081.06</v>
      </c>
      <c r="O10" s="26">
        <v>85873.93</v>
      </c>
      <c r="P10" s="26">
        <v>199151264330.41</v>
      </c>
      <c r="Q10" s="26">
        <v>810939189.33</v>
      </c>
      <c r="R10" s="26">
        <v>3329876.58</v>
      </c>
      <c r="S10" s="26">
        <v>48720.3</v>
      </c>
      <c r="T10" s="26">
        <v>111941035.89</v>
      </c>
      <c r="U10" s="26">
        <v>43760039.44</v>
      </c>
      <c r="V10" s="26">
        <v>538487.31</v>
      </c>
      <c r="W10" s="26">
        <v>559570.86</v>
      </c>
      <c r="X10" s="26">
        <v>4477469.83</v>
      </c>
      <c r="Y10" s="26">
        <v>2967711.49</v>
      </c>
      <c r="Z10" s="26">
        <v>1244361</v>
      </c>
      <c r="AA10" s="26">
        <v>531507.49</v>
      </c>
      <c r="AB10" s="26">
        <v>3245139.62</v>
      </c>
      <c r="AC10" s="26">
        <v>25861612.45</v>
      </c>
      <c r="AD10" s="26">
        <v>458493.55</v>
      </c>
      <c r="AE10" s="26">
        <v>204101.17</v>
      </c>
      <c r="AF10" s="26">
        <v>1731271.43</v>
      </c>
      <c r="AG10" s="26">
        <v>35982.55</v>
      </c>
      <c r="AH10" s="26">
        <v>347054.64</v>
      </c>
      <c r="AI10" s="26">
        <v>237566533.27</v>
      </c>
      <c r="AJ10" s="26">
        <v>1863853.03</v>
      </c>
      <c r="AK10" s="26">
        <v>359330.31</v>
      </c>
      <c r="AL10" s="26">
        <v>49847.42</v>
      </c>
      <c r="AM10" s="26">
        <v>35343.75</v>
      </c>
      <c r="AN10" s="26">
        <v>33269.25</v>
      </c>
      <c r="AO10" s="26">
        <v>477297.21</v>
      </c>
      <c r="AP10" s="26">
        <v>215573591.24</v>
      </c>
      <c r="AQ10" s="26">
        <v>2629702.51</v>
      </c>
    </row>
    <row r="11" spans="1:43" ht="12.75">
      <c r="A11" s="23" t="s">
        <v>92</v>
      </c>
      <c r="B11" s="24" t="s">
        <v>93</v>
      </c>
      <c r="C11" s="27" t="s">
        <v>93</v>
      </c>
      <c r="D11" s="26">
        <v>0</v>
      </c>
      <c r="E11" s="26">
        <v>0</v>
      </c>
      <c r="F11" s="26">
        <v>501646575.34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204684931.51</v>
      </c>
      <c r="N11" s="26">
        <v>1195407305.89</v>
      </c>
      <c r="O11" s="26">
        <v>47319678.96</v>
      </c>
      <c r="P11" s="26">
        <v>130181925309.63</v>
      </c>
      <c r="Q11" s="26">
        <v>0</v>
      </c>
      <c r="R11" s="26">
        <v>0</v>
      </c>
      <c r="S11" s="26">
        <v>5436972.6</v>
      </c>
      <c r="T11" s="26">
        <v>0</v>
      </c>
      <c r="U11" s="26">
        <v>60946377.9</v>
      </c>
      <c r="V11" s="26">
        <v>0</v>
      </c>
      <c r="W11" s="26">
        <v>0</v>
      </c>
      <c r="X11" s="26">
        <v>0</v>
      </c>
      <c r="Y11" s="26">
        <v>0</v>
      </c>
      <c r="Z11" s="26">
        <v>2500000</v>
      </c>
      <c r="AA11" s="26">
        <v>70000000</v>
      </c>
      <c r="AB11" s="26">
        <v>0</v>
      </c>
      <c r="AC11" s="26">
        <v>0</v>
      </c>
      <c r="AD11" s="26">
        <v>44026460.27</v>
      </c>
      <c r="AE11" s="26">
        <v>0</v>
      </c>
      <c r="AF11" s="26">
        <v>20000000</v>
      </c>
      <c r="AG11" s="26">
        <v>11388043.84</v>
      </c>
      <c r="AH11" s="26">
        <v>49008215.89</v>
      </c>
      <c r="AI11" s="26">
        <v>0</v>
      </c>
      <c r="AJ11" s="26">
        <v>247071835.62</v>
      </c>
      <c r="AK11" s="26">
        <v>0</v>
      </c>
      <c r="AL11" s="26">
        <v>0</v>
      </c>
      <c r="AM11" s="26">
        <v>0</v>
      </c>
      <c r="AN11" s="26">
        <v>0</v>
      </c>
      <c r="AO11" s="26">
        <v>21000000</v>
      </c>
      <c r="AP11" s="26">
        <v>903119608.35</v>
      </c>
      <c r="AQ11" s="26">
        <v>0</v>
      </c>
    </row>
    <row r="12" spans="1:43" ht="12.75">
      <c r="A12" s="23" t="s">
        <v>94</v>
      </c>
      <c r="B12" s="24"/>
      <c r="C12" s="27" t="s">
        <v>95</v>
      </c>
      <c r="D12" s="26">
        <v>19650105.75</v>
      </c>
      <c r="E12" s="26">
        <v>234755826.45</v>
      </c>
      <c r="F12" s="26">
        <v>1980247954.63</v>
      </c>
      <c r="G12" s="26">
        <v>883751868.4</v>
      </c>
      <c r="H12" s="26">
        <v>28725365.01</v>
      </c>
      <c r="I12" s="26">
        <v>750179084.75</v>
      </c>
      <c r="J12" s="26">
        <v>487316031.9</v>
      </c>
      <c r="K12" s="26">
        <v>507667987.36</v>
      </c>
      <c r="L12" s="26">
        <v>52493767.43</v>
      </c>
      <c r="M12" s="26">
        <v>1105578011.9</v>
      </c>
      <c r="N12" s="26">
        <v>5865838120.92</v>
      </c>
      <c r="O12" s="26">
        <v>716097864.47</v>
      </c>
      <c r="P12" s="26">
        <v>1501278359833.46</v>
      </c>
      <c r="Q12" s="26">
        <v>9958937577.22</v>
      </c>
      <c r="R12" s="26">
        <v>89540926.42</v>
      </c>
      <c r="S12" s="26">
        <v>152191347.8</v>
      </c>
      <c r="T12" s="26">
        <v>2096317434.12</v>
      </c>
      <c r="U12" s="26">
        <v>360390081.6</v>
      </c>
      <c r="V12" s="26">
        <v>192961608.24</v>
      </c>
      <c r="W12" s="26">
        <v>532592517.33</v>
      </c>
      <c r="X12" s="26">
        <v>90852912.81</v>
      </c>
      <c r="Y12" s="26">
        <v>58476338.32</v>
      </c>
      <c r="Z12" s="26">
        <v>25354576.63</v>
      </c>
      <c r="AA12" s="26">
        <v>310653543.48</v>
      </c>
      <c r="AB12" s="26">
        <v>75177953.8</v>
      </c>
      <c r="AC12" s="26">
        <v>138059050.2</v>
      </c>
      <c r="AD12" s="26">
        <v>100863455.45</v>
      </c>
      <c r="AE12" s="26">
        <v>424556113.8</v>
      </c>
      <c r="AF12" s="26">
        <v>1137439682.96</v>
      </c>
      <c r="AG12" s="26">
        <v>68787792.71</v>
      </c>
      <c r="AH12" s="26">
        <v>1413904848.98</v>
      </c>
      <c r="AI12" s="26">
        <v>6015613179.47</v>
      </c>
      <c r="AJ12" s="26">
        <v>1519836058.82</v>
      </c>
      <c r="AK12" s="26">
        <v>568159190.31</v>
      </c>
      <c r="AL12" s="26">
        <v>39727446.86</v>
      </c>
      <c r="AM12" s="26">
        <v>88814896.02</v>
      </c>
      <c r="AN12" s="26">
        <v>20183470.73</v>
      </c>
      <c r="AO12" s="26">
        <v>375238829.5</v>
      </c>
      <c r="AP12" s="26">
        <v>3774172967.11</v>
      </c>
      <c r="AQ12" s="26">
        <v>40970085.5</v>
      </c>
    </row>
    <row r="13" spans="1:43" s="31" customFormat="1" ht="12.75">
      <c r="A13" s="28" t="s">
        <v>96</v>
      </c>
      <c r="B13" s="24" t="s">
        <v>95</v>
      </c>
      <c r="C13" s="29"/>
      <c r="D13" s="30">
        <v>1875816.24</v>
      </c>
      <c r="E13" s="30">
        <v>19062881.47</v>
      </c>
      <c r="F13" s="30">
        <v>662937270.76</v>
      </c>
      <c r="G13" s="30">
        <v>71053782.6</v>
      </c>
      <c r="H13" s="30">
        <v>0</v>
      </c>
      <c r="I13" s="30">
        <v>75827171.72</v>
      </c>
      <c r="J13" s="30">
        <v>0</v>
      </c>
      <c r="K13" s="30">
        <v>23032673.51</v>
      </c>
      <c r="L13" s="30">
        <v>0</v>
      </c>
      <c r="M13" s="30">
        <v>145848178</v>
      </c>
      <c r="N13" s="30">
        <v>0</v>
      </c>
      <c r="O13" s="30">
        <v>131961064.83</v>
      </c>
      <c r="P13" s="30">
        <v>365226194417.4</v>
      </c>
      <c r="Q13" s="30">
        <v>3702930972.52</v>
      </c>
      <c r="R13" s="30">
        <v>20377129.1</v>
      </c>
      <c r="S13" s="30">
        <v>31905183.8</v>
      </c>
      <c r="T13" s="30">
        <v>31118535.17</v>
      </c>
      <c r="U13" s="30">
        <v>16196352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5720438.5</v>
      </c>
      <c r="AC13" s="30">
        <v>13785400.8</v>
      </c>
      <c r="AD13" s="30">
        <v>0</v>
      </c>
      <c r="AE13" s="30">
        <v>27617373.9</v>
      </c>
      <c r="AF13" s="30">
        <v>0</v>
      </c>
      <c r="AG13" s="30">
        <v>6520122</v>
      </c>
      <c r="AH13" s="30">
        <v>318826778</v>
      </c>
      <c r="AI13" s="30">
        <v>990382840</v>
      </c>
      <c r="AJ13" s="30">
        <v>176870131.52</v>
      </c>
      <c r="AK13" s="30">
        <v>15190745</v>
      </c>
      <c r="AL13" s="30">
        <v>4945730.06</v>
      </c>
      <c r="AM13" s="30">
        <v>0</v>
      </c>
      <c r="AN13" s="30">
        <v>6360129.23</v>
      </c>
      <c r="AO13" s="30">
        <v>0</v>
      </c>
      <c r="AP13" s="30">
        <v>142498331.71</v>
      </c>
      <c r="AQ13" s="30">
        <v>0</v>
      </c>
    </row>
    <row r="14" spans="1:43" s="34" customFormat="1" ht="12.75">
      <c r="A14" s="23" t="s">
        <v>97</v>
      </c>
      <c r="B14" s="32" t="s">
        <v>98</v>
      </c>
      <c r="C14" s="33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461841420100</v>
      </c>
      <c r="Q14" s="26">
        <v>2834858900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</row>
    <row r="15" spans="1:43" ht="12.75">
      <c r="A15" s="23" t="s">
        <v>99</v>
      </c>
      <c r="B15" s="24" t="s">
        <v>100</v>
      </c>
      <c r="C15" s="33"/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</row>
    <row r="16" spans="1:43" s="34" customFormat="1" ht="12.75">
      <c r="A16" s="23" t="s">
        <v>101</v>
      </c>
      <c r="B16" s="32" t="s">
        <v>102</v>
      </c>
      <c r="C16" s="36" t="s">
        <v>103</v>
      </c>
      <c r="D16" s="26">
        <v>1931342</v>
      </c>
      <c r="E16" s="26">
        <v>19820187</v>
      </c>
      <c r="F16" s="26">
        <v>276962693.46</v>
      </c>
      <c r="G16" s="26">
        <v>78691640</v>
      </c>
      <c r="H16" s="26">
        <v>1533558</v>
      </c>
      <c r="I16" s="26">
        <v>12165432</v>
      </c>
      <c r="J16" s="26">
        <v>130854185</v>
      </c>
      <c r="K16" s="26">
        <v>120790780</v>
      </c>
      <c r="L16" s="26">
        <v>15306000</v>
      </c>
      <c r="M16" s="26">
        <v>0</v>
      </c>
      <c r="N16" s="26">
        <v>1920792960.44</v>
      </c>
      <c r="O16" s="26">
        <v>185323098.5</v>
      </c>
      <c r="P16" s="26">
        <v>7211840000</v>
      </c>
      <c r="Q16" s="26">
        <v>0</v>
      </c>
      <c r="R16" s="26">
        <v>0</v>
      </c>
      <c r="S16" s="26">
        <v>0</v>
      </c>
      <c r="T16" s="26">
        <v>350006642.1</v>
      </c>
      <c r="U16" s="26">
        <v>92558600</v>
      </c>
      <c r="V16" s="26">
        <v>20341990</v>
      </c>
      <c r="W16" s="26">
        <v>93463045.93</v>
      </c>
      <c r="X16" s="26">
        <v>23433064</v>
      </c>
      <c r="Y16" s="26">
        <v>2560000</v>
      </c>
      <c r="Z16" s="26">
        <v>9385775</v>
      </c>
      <c r="AA16" s="26">
        <v>7958290</v>
      </c>
      <c r="AB16" s="26">
        <v>0</v>
      </c>
      <c r="AC16" s="26">
        <v>15432700</v>
      </c>
      <c r="AD16" s="26">
        <v>45425796.95</v>
      </c>
      <c r="AE16" s="26">
        <v>51018755.4</v>
      </c>
      <c r="AF16" s="26">
        <v>313260329.06</v>
      </c>
      <c r="AG16" s="26">
        <v>16451199.35</v>
      </c>
      <c r="AH16" s="26">
        <v>0</v>
      </c>
      <c r="AI16" s="26">
        <v>366631120</v>
      </c>
      <c r="AJ16" s="26">
        <v>35402500</v>
      </c>
      <c r="AK16" s="26">
        <v>148691289</v>
      </c>
      <c r="AL16" s="26">
        <v>8764608</v>
      </c>
      <c r="AM16" s="26">
        <v>6581040</v>
      </c>
      <c r="AN16" s="26">
        <v>4244141.7</v>
      </c>
      <c r="AO16" s="26">
        <v>34726104</v>
      </c>
      <c r="AP16" s="26">
        <v>199407306.2</v>
      </c>
      <c r="AQ16" s="26">
        <v>0</v>
      </c>
    </row>
    <row r="17" spans="1:43" ht="12.75">
      <c r="A17" s="37" t="s">
        <v>104</v>
      </c>
      <c r="B17" s="24" t="s">
        <v>105</v>
      </c>
      <c r="C17" s="36" t="s">
        <v>106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72.258375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7777000</v>
      </c>
      <c r="V17" s="26">
        <v>2023200</v>
      </c>
      <c r="W17" s="26">
        <v>0</v>
      </c>
      <c r="X17" s="26">
        <v>0</v>
      </c>
      <c r="Y17" s="26">
        <v>0</v>
      </c>
      <c r="Z17" s="26">
        <v>0</v>
      </c>
      <c r="AA17" s="26">
        <v>12120000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7575000</v>
      </c>
      <c r="AP17" s="26">
        <v>0</v>
      </c>
      <c r="AQ17" s="26">
        <v>0</v>
      </c>
    </row>
    <row r="18" spans="1:43" ht="12.75">
      <c r="A18" s="23" t="s">
        <v>107</v>
      </c>
      <c r="B18" s="24" t="s">
        <v>108</v>
      </c>
      <c r="C18" s="36" t="s">
        <v>109</v>
      </c>
      <c r="D18" s="26">
        <v>9952655.21</v>
      </c>
      <c r="E18" s="26">
        <v>115576768.4</v>
      </c>
      <c r="F18" s="26">
        <v>675018402.4</v>
      </c>
      <c r="G18" s="26">
        <v>653933528.1</v>
      </c>
      <c r="H18" s="26">
        <v>23509110.1</v>
      </c>
      <c r="I18" s="26">
        <v>509118670.03</v>
      </c>
      <c r="J18" s="26">
        <v>356461846.9</v>
      </c>
      <c r="K18" s="26">
        <v>261982500</v>
      </c>
      <c r="L18" s="26">
        <v>32051042.58</v>
      </c>
      <c r="M18" s="26">
        <v>959729833.9</v>
      </c>
      <c r="N18" s="26">
        <v>3093303004.04</v>
      </c>
      <c r="O18" s="26">
        <v>309326116.83</v>
      </c>
      <c r="P18" s="26">
        <v>580117318599.29</v>
      </c>
      <c r="Q18" s="26">
        <v>3421147704.7</v>
      </c>
      <c r="R18" s="26">
        <v>64382682.2</v>
      </c>
      <c r="S18" s="26">
        <v>120286164</v>
      </c>
      <c r="T18" s="26">
        <v>1512212819.3</v>
      </c>
      <c r="U18" s="26">
        <v>193015143.2</v>
      </c>
      <c r="V18" s="26">
        <v>152657083.64</v>
      </c>
      <c r="W18" s="26">
        <v>433295206.4</v>
      </c>
      <c r="X18" s="26">
        <v>56817185</v>
      </c>
      <c r="Y18" s="26">
        <v>20598630</v>
      </c>
      <c r="Z18" s="26">
        <v>14566225</v>
      </c>
      <c r="AA18" s="26">
        <v>271235870.98</v>
      </c>
      <c r="AB18" s="26">
        <v>45525857.7</v>
      </c>
      <c r="AC18" s="26">
        <v>93900150</v>
      </c>
      <c r="AD18" s="26">
        <v>55437658.5</v>
      </c>
      <c r="AE18" s="26">
        <v>308422079.7</v>
      </c>
      <c r="AF18" s="26">
        <v>824179353.9</v>
      </c>
      <c r="AG18" s="26">
        <v>38115465.1</v>
      </c>
      <c r="AH18" s="26">
        <v>861406571.6</v>
      </c>
      <c r="AI18" s="26">
        <v>4322932021.8</v>
      </c>
      <c r="AJ18" s="26">
        <v>1307563427.3</v>
      </c>
      <c r="AK18" s="26">
        <v>404277156.31</v>
      </c>
      <c r="AL18" s="26">
        <v>25550908.8</v>
      </c>
      <c r="AM18" s="26">
        <v>44682077.5</v>
      </c>
      <c r="AN18" s="26">
        <v>9579199.8</v>
      </c>
      <c r="AO18" s="26">
        <v>301424627.8</v>
      </c>
      <c r="AP18" s="26">
        <v>3193299580.4</v>
      </c>
      <c r="AQ18" s="26">
        <v>32423702.1</v>
      </c>
    </row>
    <row r="19" spans="1:43" s="42" customFormat="1" ht="12.75">
      <c r="A19" s="38" t="s">
        <v>110</v>
      </c>
      <c r="B19" s="39" t="s">
        <v>111</v>
      </c>
      <c r="C19" s="40" t="s">
        <v>112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28684326975.2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</row>
    <row r="20" spans="1:43" ht="12.75">
      <c r="A20" s="23" t="s">
        <v>113</v>
      </c>
      <c r="B20" s="24" t="s">
        <v>114</v>
      </c>
      <c r="C20" s="36" t="s">
        <v>115</v>
      </c>
      <c r="D20" s="26">
        <v>5890292.3</v>
      </c>
      <c r="E20" s="26">
        <v>80295989.58</v>
      </c>
      <c r="F20" s="26">
        <v>365329588.01</v>
      </c>
      <c r="G20" s="26">
        <v>80072917.7</v>
      </c>
      <c r="H20" s="26">
        <v>3682696.91</v>
      </c>
      <c r="I20" s="26">
        <v>153067811</v>
      </c>
      <c r="J20" s="26">
        <v>0</v>
      </c>
      <c r="K20" s="26">
        <v>101862033.85</v>
      </c>
      <c r="L20" s="26">
        <v>5136724.85</v>
      </c>
      <c r="M20" s="26">
        <v>0</v>
      </c>
      <c r="N20" s="26">
        <v>779483781.44</v>
      </c>
      <c r="O20" s="26">
        <v>89487584.31</v>
      </c>
      <c r="P20" s="26">
        <v>0</v>
      </c>
      <c r="Q20" s="26">
        <v>0</v>
      </c>
      <c r="R20" s="26">
        <v>4781115.12</v>
      </c>
      <c r="S20" s="26">
        <v>0</v>
      </c>
      <c r="T20" s="26">
        <v>202979437.55</v>
      </c>
      <c r="U20" s="26">
        <v>50842986.4</v>
      </c>
      <c r="V20" s="26">
        <v>17939334.6</v>
      </c>
      <c r="W20" s="26">
        <v>5834265</v>
      </c>
      <c r="X20" s="26">
        <v>10602663.81</v>
      </c>
      <c r="Y20" s="26">
        <v>35317708.32</v>
      </c>
      <c r="Z20" s="26">
        <v>1402576.63</v>
      </c>
      <c r="AA20" s="26">
        <v>19339382.5</v>
      </c>
      <c r="AB20" s="26">
        <v>23931657.6</v>
      </c>
      <c r="AC20" s="26">
        <v>14940799.4</v>
      </c>
      <c r="AD20" s="26">
        <v>0</v>
      </c>
      <c r="AE20" s="26">
        <v>37497904.8</v>
      </c>
      <c r="AF20" s="26">
        <v>0</v>
      </c>
      <c r="AG20" s="26">
        <v>7701006.26</v>
      </c>
      <c r="AH20" s="26">
        <v>233671499.38</v>
      </c>
      <c r="AI20" s="26">
        <v>335667197.67</v>
      </c>
      <c r="AJ20" s="26">
        <v>0</v>
      </c>
      <c r="AK20" s="26">
        <v>0</v>
      </c>
      <c r="AL20" s="26">
        <v>466200</v>
      </c>
      <c r="AM20" s="26">
        <v>37551778.52</v>
      </c>
      <c r="AN20" s="26">
        <v>0</v>
      </c>
      <c r="AO20" s="26">
        <v>31513097.7</v>
      </c>
      <c r="AP20" s="26">
        <v>238967748.8</v>
      </c>
      <c r="AQ20" s="26">
        <v>8546383.4</v>
      </c>
    </row>
    <row r="21" spans="1:43" ht="12.75">
      <c r="A21" s="23" t="s">
        <v>116</v>
      </c>
      <c r="B21" s="24" t="s">
        <v>117</v>
      </c>
      <c r="C21" s="36" t="s">
        <v>118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58197259741.57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</row>
    <row r="22" spans="1:43" ht="12.75">
      <c r="A22" s="37" t="s">
        <v>119</v>
      </c>
      <c r="B22" s="24" t="s">
        <v>120</v>
      </c>
      <c r="C22" s="36" t="s">
        <v>121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</row>
    <row r="23" spans="1:43" ht="12.75">
      <c r="A23" s="23" t="s">
        <v>122</v>
      </c>
      <c r="B23" s="24" t="s">
        <v>123</v>
      </c>
      <c r="C23" s="36" t="s">
        <v>124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</row>
    <row r="24" spans="1:43" ht="12.75">
      <c r="A24" s="23" t="s">
        <v>125</v>
      </c>
      <c r="B24" s="24" t="s">
        <v>126</v>
      </c>
      <c r="C24" s="27" t="s">
        <v>98</v>
      </c>
      <c r="D24" s="43">
        <v>2332294.39</v>
      </c>
      <c r="E24" s="43">
        <v>32633714.49</v>
      </c>
      <c r="F24" s="43">
        <v>246156627.47</v>
      </c>
      <c r="G24" s="43">
        <v>17719522.24</v>
      </c>
      <c r="H24" s="43">
        <v>774431.52</v>
      </c>
      <c r="I24" s="43">
        <v>16885534.8</v>
      </c>
      <c r="J24" s="43">
        <v>9299005.52</v>
      </c>
      <c r="K24" s="43">
        <v>120734206.26</v>
      </c>
      <c r="L24" s="43">
        <v>3016719</v>
      </c>
      <c r="M24" s="43">
        <v>27521465.71</v>
      </c>
      <c r="N24" s="43">
        <v>84497521.61</v>
      </c>
      <c r="O24" s="43">
        <v>17027885.4</v>
      </c>
      <c r="P24" s="43">
        <v>23994239018.85</v>
      </c>
      <c r="Q24" s="43">
        <v>168715512.72</v>
      </c>
      <c r="R24" s="43">
        <v>2071542.4</v>
      </c>
      <c r="S24" s="43">
        <v>4073767.37</v>
      </c>
      <c r="T24" s="43">
        <v>52885474.31</v>
      </c>
      <c r="U24" s="43">
        <v>7416958</v>
      </c>
      <c r="V24" s="43">
        <v>9538098.39</v>
      </c>
      <c r="W24" s="43">
        <v>31661137.86</v>
      </c>
      <c r="X24" s="43">
        <v>1431311.73</v>
      </c>
      <c r="Y24" s="43">
        <v>3480985.62</v>
      </c>
      <c r="Z24" s="43">
        <v>394912.79</v>
      </c>
      <c r="AA24" s="43">
        <v>41511655.62</v>
      </c>
      <c r="AB24" s="43">
        <v>2019529.34</v>
      </c>
      <c r="AC24" s="43">
        <v>2882375.31</v>
      </c>
      <c r="AD24" s="43">
        <v>84019546.41</v>
      </c>
      <c r="AE24" s="43">
        <v>15322291.93</v>
      </c>
      <c r="AF24" s="43">
        <v>23538040.4</v>
      </c>
      <c r="AG24" s="43">
        <v>1801315.36</v>
      </c>
      <c r="AH24" s="43">
        <v>28305520.38</v>
      </c>
      <c r="AI24" s="43">
        <v>116790406.64</v>
      </c>
      <c r="AJ24" s="43">
        <v>167097551.91</v>
      </c>
      <c r="AK24" s="43">
        <v>33922467.51</v>
      </c>
      <c r="AL24" s="43">
        <v>622100.71</v>
      </c>
      <c r="AM24" s="43">
        <v>8333763.61</v>
      </c>
      <c r="AN24" s="43">
        <v>412147.74</v>
      </c>
      <c r="AO24" s="43">
        <v>31408227.14</v>
      </c>
      <c r="AP24" s="43">
        <v>68334366.15</v>
      </c>
      <c r="AQ24" s="43">
        <v>9674242.2</v>
      </c>
    </row>
    <row r="25" spans="1:43" ht="12.75">
      <c r="A25" s="23" t="s">
        <v>127</v>
      </c>
      <c r="B25" s="24" t="s">
        <v>128</v>
      </c>
      <c r="C25" s="44" t="s">
        <v>129</v>
      </c>
      <c r="D25" s="26">
        <v>2060718.03</v>
      </c>
      <c r="E25" s="26">
        <v>29060179.49</v>
      </c>
      <c r="F25" s="26">
        <v>209985568.58</v>
      </c>
      <c r="G25" s="26">
        <v>32641.44</v>
      </c>
      <c r="H25" s="26">
        <v>42638.89</v>
      </c>
      <c r="I25" s="26">
        <v>133220.87</v>
      </c>
      <c r="J25" s="26">
        <v>41078.77</v>
      </c>
      <c r="K25" s="26">
        <v>112112312.78</v>
      </c>
      <c r="L25" s="26">
        <v>2172616.68</v>
      </c>
      <c r="M25" s="26">
        <v>15930.28</v>
      </c>
      <c r="N25" s="26">
        <v>14777275.46</v>
      </c>
      <c r="O25" s="26">
        <v>6055326.74</v>
      </c>
      <c r="P25" s="26">
        <v>0</v>
      </c>
      <c r="Q25" s="26">
        <v>0</v>
      </c>
      <c r="R25" s="26">
        <v>19472.4</v>
      </c>
      <c r="S25" s="26">
        <v>2213.77</v>
      </c>
      <c r="T25" s="26">
        <v>15791703.26</v>
      </c>
      <c r="U25" s="26">
        <v>2321344.92</v>
      </c>
      <c r="V25" s="26">
        <v>5561226.44</v>
      </c>
      <c r="W25" s="26">
        <v>23001075.32</v>
      </c>
      <c r="X25" s="26">
        <v>4645.23</v>
      </c>
      <c r="Y25" s="26">
        <v>2677108.62</v>
      </c>
      <c r="Z25" s="26">
        <v>1510.29</v>
      </c>
      <c r="AA25" s="26">
        <v>35535762.56</v>
      </c>
      <c r="AB25" s="26">
        <v>859297.2</v>
      </c>
      <c r="AC25" s="26">
        <v>8409.31</v>
      </c>
      <c r="AD25" s="26">
        <v>82051420.19</v>
      </c>
      <c r="AE25" s="26">
        <v>6308841.04</v>
      </c>
      <c r="AF25" s="26">
        <v>4803.37</v>
      </c>
      <c r="AG25" s="26">
        <v>688947.34</v>
      </c>
      <c r="AH25" s="26">
        <v>2620445.63</v>
      </c>
      <c r="AI25" s="26">
        <v>23088665.17</v>
      </c>
      <c r="AJ25" s="26">
        <v>127365159.89</v>
      </c>
      <c r="AK25" s="26">
        <v>24214288.57</v>
      </c>
      <c r="AL25" s="26">
        <v>11285.54</v>
      </c>
      <c r="AM25" s="26">
        <v>7335620.11</v>
      </c>
      <c r="AN25" s="26">
        <v>4466.55</v>
      </c>
      <c r="AO25" s="26">
        <v>21082069.19</v>
      </c>
      <c r="AP25" s="26">
        <v>3839601.55</v>
      </c>
      <c r="AQ25" s="26">
        <v>8937344.34</v>
      </c>
    </row>
    <row r="26" spans="1:43" ht="12.75">
      <c r="A26" s="23" t="s">
        <v>130</v>
      </c>
      <c r="B26" s="24" t="s">
        <v>131</v>
      </c>
      <c r="C26" s="44" t="s">
        <v>132</v>
      </c>
      <c r="D26" s="26">
        <v>250579.85</v>
      </c>
      <c r="E26" s="26">
        <v>3426104.73</v>
      </c>
      <c r="F26" s="26">
        <v>36171058.89</v>
      </c>
      <c r="G26" s="26">
        <v>17686880.8</v>
      </c>
      <c r="H26" s="26">
        <v>731792.63</v>
      </c>
      <c r="I26" s="26">
        <v>16752313.93</v>
      </c>
      <c r="J26" s="26">
        <v>9257926.75</v>
      </c>
      <c r="K26" s="26">
        <v>8621893.48</v>
      </c>
      <c r="L26" s="26">
        <v>844102.32</v>
      </c>
      <c r="M26" s="26">
        <v>27505535.43</v>
      </c>
      <c r="N26" s="26">
        <v>69720246.15</v>
      </c>
      <c r="O26" s="26">
        <v>10972558.66</v>
      </c>
      <c r="P26" s="26">
        <v>23994163018.85</v>
      </c>
      <c r="Q26" s="26">
        <v>168715512.72</v>
      </c>
      <c r="R26" s="26">
        <v>2052070</v>
      </c>
      <c r="S26" s="26">
        <v>4071553.6</v>
      </c>
      <c r="T26" s="26">
        <v>37093771.05</v>
      </c>
      <c r="U26" s="26">
        <v>5095613.08</v>
      </c>
      <c r="V26" s="26">
        <v>3976871.95</v>
      </c>
      <c r="W26" s="26">
        <v>8660062.54</v>
      </c>
      <c r="X26" s="26">
        <v>1426666.5</v>
      </c>
      <c r="Y26" s="26">
        <v>803877</v>
      </c>
      <c r="Z26" s="26">
        <v>393402.5</v>
      </c>
      <c r="AA26" s="26">
        <v>5975893.06</v>
      </c>
      <c r="AB26" s="26">
        <v>1160232.14</v>
      </c>
      <c r="AC26" s="26">
        <v>2873966</v>
      </c>
      <c r="AD26" s="26">
        <v>1968126.22</v>
      </c>
      <c r="AE26" s="26">
        <v>9013450.89</v>
      </c>
      <c r="AF26" s="26">
        <v>23533237.03</v>
      </c>
      <c r="AG26" s="26">
        <v>1112368.02</v>
      </c>
      <c r="AH26" s="26">
        <v>25685074.75</v>
      </c>
      <c r="AI26" s="26">
        <v>93701741.47</v>
      </c>
      <c r="AJ26" s="26">
        <v>39732392.02</v>
      </c>
      <c r="AK26" s="26">
        <v>9708178.94</v>
      </c>
      <c r="AL26" s="26">
        <v>610815.17</v>
      </c>
      <c r="AM26" s="26">
        <v>998143.5</v>
      </c>
      <c r="AN26" s="26">
        <v>407681.19</v>
      </c>
      <c r="AO26" s="26">
        <v>8319962.1</v>
      </c>
      <c r="AP26" s="26">
        <v>64494764.6</v>
      </c>
      <c r="AQ26" s="26">
        <v>736897.86</v>
      </c>
    </row>
    <row r="27" spans="1:43" ht="12.75">
      <c r="A27" s="23" t="s">
        <v>133</v>
      </c>
      <c r="B27" s="24" t="s">
        <v>134</v>
      </c>
      <c r="C27" s="44" t="s">
        <v>135</v>
      </c>
      <c r="D27" s="26">
        <v>20996.51</v>
      </c>
      <c r="E27" s="26">
        <v>147430.27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76000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2006195.85</v>
      </c>
      <c r="AP27" s="26">
        <v>0</v>
      </c>
      <c r="AQ27" s="26">
        <v>0</v>
      </c>
    </row>
    <row r="28" spans="1:43" ht="12.75">
      <c r="A28" s="23" t="s">
        <v>136</v>
      </c>
      <c r="B28" s="24"/>
      <c r="C28" s="27" t="s">
        <v>100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</row>
    <row r="29" spans="1:43" ht="12.75">
      <c r="A29" s="23" t="s">
        <v>137</v>
      </c>
      <c r="B29" s="24"/>
      <c r="C29" s="25" t="s">
        <v>105</v>
      </c>
      <c r="D29" s="26">
        <v>117636.54</v>
      </c>
      <c r="E29" s="26">
        <v>1292177.87</v>
      </c>
      <c r="F29" s="26">
        <v>0</v>
      </c>
      <c r="G29" s="26">
        <v>7465068.4</v>
      </c>
      <c r="H29" s="26">
        <v>80147.59</v>
      </c>
      <c r="I29" s="26">
        <v>6940201.09</v>
      </c>
      <c r="J29" s="26">
        <v>4221831.02</v>
      </c>
      <c r="K29" s="26">
        <v>3390514.4</v>
      </c>
      <c r="L29" s="26">
        <v>360118.68</v>
      </c>
      <c r="M29" s="26">
        <v>7620450.33</v>
      </c>
      <c r="N29" s="26">
        <v>51325209.67</v>
      </c>
      <c r="O29" s="26">
        <v>4733755.27</v>
      </c>
      <c r="P29" s="26">
        <v>493892120.8</v>
      </c>
      <c r="Q29" s="26">
        <v>15390271.99</v>
      </c>
      <c r="R29" s="26">
        <v>657491.07</v>
      </c>
      <c r="S29" s="26">
        <v>1334910.02</v>
      </c>
      <c r="T29" s="26">
        <v>18021909.67</v>
      </c>
      <c r="U29" s="26">
        <v>3279084.91</v>
      </c>
      <c r="V29" s="26">
        <v>1387167.37</v>
      </c>
      <c r="W29" s="26">
        <v>4368914.48</v>
      </c>
      <c r="X29" s="26">
        <v>457504.2</v>
      </c>
      <c r="Y29" s="26">
        <v>86124.89</v>
      </c>
      <c r="Z29" s="26">
        <v>182311.99</v>
      </c>
      <c r="AA29" s="26">
        <v>2744810.78</v>
      </c>
      <c r="AB29" s="26">
        <v>726867.88</v>
      </c>
      <c r="AC29" s="26">
        <v>1217481.33</v>
      </c>
      <c r="AD29" s="26">
        <v>1296858.03</v>
      </c>
      <c r="AE29" s="26">
        <v>2709646.67</v>
      </c>
      <c r="AF29" s="26">
        <v>7268200.2</v>
      </c>
      <c r="AG29" s="26">
        <v>750787.3</v>
      </c>
      <c r="AH29" s="26">
        <v>8138035.28</v>
      </c>
      <c r="AI29" s="26">
        <v>49312926.23</v>
      </c>
      <c r="AJ29" s="26">
        <v>17814712.7</v>
      </c>
      <c r="AK29" s="26">
        <v>3986448.13</v>
      </c>
      <c r="AL29" s="26">
        <v>19722.44</v>
      </c>
      <c r="AM29" s="26">
        <v>0</v>
      </c>
      <c r="AN29" s="26">
        <v>118453.62</v>
      </c>
      <c r="AO29" s="26">
        <v>3005308.35</v>
      </c>
      <c r="AP29" s="26">
        <v>29043316.43</v>
      </c>
      <c r="AQ29" s="26">
        <v>338996.79</v>
      </c>
    </row>
    <row r="30" spans="1:43" ht="12.75">
      <c r="A30" s="23" t="s">
        <v>138</v>
      </c>
      <c r="B30" s="24"/>
      <c r="C30" s="44" t="s">
        <v>139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</row>
    <row r="31" spans="1:43" ht="12.75">
      <c r="A31" s="23" t="s">
        <v>140</v>
      </c>
      <c r="B31" s="24"/>
      <c r="C31" s="44" t="s">
        <v>141</v>
      </c>
      <c r="D31" s="45">
        <v>117636.54</v>
      </c>
      <c r="E31" s="45">
        <v>1292177.87</v>
      </c>
      <c r="F31" s="45">
        <v>0</v>
      </c>
      <c r="G31" s="45">
        <v>7465068.4</v>
      </c>
      <c r="H31" s="45">
        <v>80147.59</v>
      </c>
      <c r="I31" s="45">
        <v>6940201.09</v>
      </c>
      <c r="J31" s="45">
        <v>4221831.02</v>
      </c>
      <c r="K31" s="45">
        <v>3390514.4</v>
      </c>
      <c r="L31" s="45">
        <v>360118.68</v>
      </c>
      <c r="M31" s="45">
        <v>7620450.33</v>
      </c>
      <c r="N31" s="45">
        <v>51325209.67</v>
      </c>
      <c r="O31" s="45">
        <v>4733755.27</v>
      </c>
      <c r="P31" s="45">
        <v>493892120.8</v>
      </c>
      <c r="Q31" s="45">
        <v>15390271.99</v>
      </c>
      <c r="R31" s="45">
        <v>657491.07</v>
      </c>
      <c r="S31" s="45">
        <v>1334910.02</v>
      </c>
      <c r="T31" s="45">
        <v>18021909.67</v>
      </c>
      <c r="U31" s="45">
        <v>3279084.91</v>
      </c>
      <c r="V31" s="45">
        <v>1387167.37</v>
      </c>
      <c r="W31" s="45">
        <v>4368914.48</v>
      </c>
      <c r="X31" s="45">
        <v>457504.2</v>
      </c>
      <c r="Y31" s="45">
        <v>86124.89</v>
      </c>
      <c r="Z31" s="45">
        <v>182311.99</v>
      </c>
      <c r="AA31" s="45">
        <v>2744810.78</v>
      </c>
      <c r="AB31" s="45">
        <v>726867.88</v>
      </c>
      <c r="AC31" s="45">
        <v>1217481.33</v>
      </c>
      <c r="AD31" s="45">
        <v>1296858.03</v>
      </c>
      <c r="AE31" s="45">
        <v>2709646.67</v>
      </c>
      <c r="AF31" s="45">
        <v>7268200.2</v>
      </c>
      <c r="AG31" s="45">
        <v>750787.3</v>
      </c>
      <c r="AH31" s="45">
        <v>8138035.28</v>
      </c>
      <c r="AI31" s="45">
        <v>49312926.23</v>
      </c>
      <c r="AJ31" s="45">
        <v>17814712.7</v>
      </c>
      <c r="AK31" s="45">
        <v>3986448.13</v>
      </c>
      <c r="AL31" s="45">
        <v>19722.44</v>
      </c>
      <c r="AM31" s="45">
        <v>0</v>
      </c>
      <c r="AN31" s="45">
        <v>118453.62</v>
      </c>
      <c r="AO31" s="45">
        <v>3005308.35</v>
      </c>
      <c r="AP31" s="45">
        <v>29043316.43</v>
      </c>
      <c r="AQ31" s="45">
        <v>338996.79</v>
      </c>
    </row>
    <row r="32" spans="1:43" ht="12.75">
      <c r="A32" s="23" t="s">
        <v>142</v>
      </c>
      <c r="B32" s="24"/>
      <c r="C32" s="44" t="s">
        <v>143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</row>
    <row r="33" spans="1:43" ht="18.75" customHeight="1">
      <c r="A33" s="23" t="s">
        <v>144</v>
      </c>
      <c r="B33" s="24"/>
      <c r="C33" s="44" t="s">
        <v>145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</row>
    <row r="34" spans="1:43" ht="12.75">
      <c r="A34" s="23" t="s">
        <v>146</v>
      </c>
      <c r="B34" s="24"/>
      <c r="C34" s="44" t="s">
        <v>147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</row>
    <row r="35" spans="1:43" ht="12.75">
      <c r="A35" s="28" t="s">
        <v>148</v>
      </c>
      <c r="B35" s="24"/>
      <c r="C35" s="27" t="s">
        <v>108</v>
      </c>
      <c r="D35" s="30">
        <v>117636.54</v>
      </c>
      <c r="E35" s="30">
        <v>1292177.87</v>
      </c>
      <c r="F35" s="30">
        <v>0</v>
      </c>
      <c r="G35" s="30">
        <v>7465068.4</v>
      </c>
      <c r="H35" s="30">
        <v>80147.59</v>
      </c>
      <c r="I35" s="30">
        <v>6940201.09</v>
      </c>
      <c r="J35" s="30">
        <v>4221831.02</v>
      </c>
      <c r="K35" s="30">
        <v>3390514.4</v>
      </c>
      <c r="L35" s="30">
        <v>360118.68</v>
      </c>
      <c r="M35" s="30">
        <v>7620450.33</v>
      </c>
      <c r="N35" s="30">
        <v>51325209.67</v>
      </c>
      <c r="O35" s="30">
        <v>4733755.27</v>
      </c>
      <c r="P35" s="30">
        <v>493892120.8</v>
      </c>
      <c r="Q35" s="30">
        <v>15390271.99</v>
      </c>
      <c r="R35" s="30">
        <v>657491.07</v>
      </c>
      <c r="S35" s="30">
        <v>1334910.02</v>
      </c>
      <c r="T35" s="30">
        <v>18021909.67</v>
      </c>
      <c r="U35" s="30">
        <v>3279084.91</v>
      </c>
      <c r="V35" s="30">
        <v>1387167.37</v>
      </c>
      <c r="W35" s="30">
        <v>4368914.48</v>
      </c>
      <c r="X35" s="30">
        <v>457504.2</v>
      </c>
      <c r="Y35" s="30">
        <v>86124.89</v>
      </c>
      <c r="Z35" s="30">
        <v>182311.99</v>
      </c>
      <c r="AA35" s="30">
        <v>2744810.78</v>
      </c>
      <c r="AB35" s="30">
        <v>726867.88</v>
      </c>
      <c r="AC35" s="30">
        <v>1217481.33</v>
      </c>
      <c r="AD35" s="30">
        <v>1296858.03</v>
      </c>
      <c r="AE35" s="30">
        <v>2709646.67</v>
      </c>
      <c r="AF35" s="30">
        <v>7268200.2</v>
      </c>
      <c r="AG35" s="30">
        <v>750787.3</v>
      </c>
      <c r="AH35" s="30">
        <v>8138035.28</v>
      </c>
      <c r="AI35" s="30">
        <v>49312926.23</v>
      </c>
      <c r="AJ35" s="30">
        <v>17814712.7</v>
      </c>
      <c r="AK35" s="30">
        <v>3986448.13</v>
      </c>
      <c r="AL35" s="30">
        <v>19722.44</v>
      </c>
      <c r="AM35" s="30">
        <v>0</v>
      </c>
      <c r="AN35" s="30">
        <v>118453.62</v>
      </c>
      <c r="AO35" s="30">
        <v>3005308.35</v>
      </c>
      <c r="AP35" s="30">
        <v>29043316.43</v>
      </c>
      <c r="AQ35" s="30">
        <v>338996.79</v>
      </c>
    </row>
    <row r="36" spans="1:43" ht="12.75">
      <c r="A36" s="28" t="s">
        <v>149</v>
      </c>
      <c r="B36" s="24" t="s">
        <v>150</v>
      </c>
      <c r="C36" s="27"/>
      <c r="D36" s="30">
        <f aca="true" t="shared" si="0" ref="D36:AQ36">SUM(D10:D11,D13:D24)+D28</f>
        <v>22015247.51</v>
      </c>
      <c r="E36" s="30">
        <f t="shared" si="0"/>
        <v>267529156.56000003</v>
      </c>
      <c r="F36" s="30">
        <f t="shared" si="0"/>
        <v>2735584415.54</v>
      </c>
      <c r="G36" s="30">
        <f t="shared" si="0"/>
        <v>939199072.8100001</v>
      </c>
      <c r="H36" s="30">
        <f t="shared" si="0"/>
        <v>29509649.89</v>
      </c>
      <c r="I36" s="30">
        <f t="shared" si="0"/>
        <v>767085075.7099999</v>
      </c>
      <c r="J36" s="30">
        <f t="shared" si="0"/>
        <v>496652112.25999993</v>
      </c>
      <c r="K36" s="30">
        <f t="shared" si="0"/>
        <v>628689914.79</v>
      </c>
      <c r="L36" s="30">
        <f t="shared" si="0"/>
        <v>55751966.69</v>
      </c>
      <c r="M36" s="30">
        <f t="shared" si="0"/>
        <v>1337822309.35</v>
      </c>
      <c r="N36" s="30">
        <v>7146269029.48</v>
      </c>
      <c r="O36" s="30">
        <f t="shared" si="0"/>
        <v>780531302.76</v>
      </c>
      <c r="P36" s="30">
        <f t="shared" si="0"/>
        <v>1854605788492.35</v>
      </c>
      <c r="Q36" s="30">
        <f t="shared" si="0"/>
        <v>10938592279.27</v>
      </c>
      <c r="R36" s="30">
        <f t="shared" si="0"/>
        <v>94942345.4</v>
      </c>
      <c r="S36" s="30">
        <f t="shared" si="0"/>
        <v>161750808.07</v>
      </c>
      <c r="T36" s="30">
        <f t="shared" si="0"/>
        <v>2261143944.32</v>
      </c>
      <c r="U36" s="30">
        <f t="shared" si="0"/>
        <v>472513456.93999994</v>
      </c>
      <c r="V36" s="30">
        <f t="shared" si="0"/>
        <v>203038193.94</v>
      </c>
      <c r="W36" s="30">
        <f t="shared" si="0"/>
        <v>564813226.05</v>
      </c>
      <c r="X36" s="30">
        <f t="shared" si="0"/>
        <v>96761694.37</v>
      </c>
      <c r="Y36" s="30">
        <f t="shared" si="0"/>
        <v>64925035.43</v>
      </c>
      <c r="Z36" s="30">
        <f t="shared" si="0"/>
        <v>29493850.419999998</v>
      </c>
      <c r="AA36" s="30">
        <f t="shared" si="0"/>
        <v>422696706.59000003</v>
      </c>
      <c r="AB36" s="30">
        <f t="shared" si="0"/>
        <v>80442622.76000002</v>
      </c>
      <c r="AC36" s="30">
        <f t="shared" si="0"/>
        <v>166803037.96</v>
      </c>
      <c r="AD36" s="30">
        <f t="shared" si="0"/>
        <v>229367955.68</v>
      </c>
      <c r="AE36" s="30">
        <f t="shared" si="0"/>
        <v>440082506.9</v>
      </c>
      <c r="AF36" s="30">
        <f t="shared" si="0"/>
        <v>1182708994.79</v>
      </c>
      <c r="AG36" s="30">
        <f t="shared" si="0"/>
        <v>82013134.46</v>
      </c>
      <c r="AH36" s="30">
        <f t="shared" si="0"/>
        <v>1491565639.8900003</v>
      </c>
      <c r="AI36" s="30">
        <f t="shared" si="0"/>
        <v>6369970119.380001</v>
      </c>
      <c r="AJ36" s="30">
        <f t="shared" si="0"/>
        <v>1935869299.38</v>
      </c>
      <c r="AK36" s="30">
        <f t="shared" si="0"/>
        <v>602440988.1299999</v>
      </c>
      <c r="AL36" s="30">
        <f t="shared" si="0"/>
        <v>40399394.99</v>
      </c>
      <c r="AM36" s="30">
        <f t="shared" si="0"/>
        <v>97184003.38000001</v>
      </c>
      <c r="AN36" s="30">
        <f t="shared" si="0"/>
        <v>20628887.72</v>
      </c>
      <c r="AO36" s="30">
        <f t="shared" si="0"/>
        <v>428124353.84999996</v>
      </c>
      <c r="AP36" s="30">
        <f t="shared" si="0"/>
        <v>4961200532.85</v>
      </c>
      <c r="AQ36" s="30">
        <f t="shared" si="0"/>
        <v>53274030.21</v>
      </c>
    </row>
    <row r="37" spans="1:43" ht="12.75">
      <c r="A37" s="28" t="s">
        <v>151</v>
      </c>
      <c r="B37" s="24"/>
      <c r="C37" s="27" t="s">
        <v>114</v>
      </c>
      <c r="D37" s="30">
        <f aca="true" t="shared" si="1" ref="D37:AQ37">SUM(D10,D11,D12,D24,D28)-D35</f>
        <v>21897610.970000003</v>
      </c>
      <c r="E37" s="30">
        <f t="shared" si="1"/>
        <v>266236978.69</v>
      </c>
      <c r="F37" s="30">
        <f t="shared" si="1"/>
        <v>2735584415.54</v>
      </c>
      <c r="G37" s="30">
        <f t="shared" si="1"/>
        <v>931734004.41</v>
      </c>
      <c r="H37" s="30">
        <f t="shared" si="1"/>
        <v>29429502.3</v>
      </c>
      <c r="I37" s="30">
        <f t="shared" si="1"/>
        <v>760144874.6199999</v>
      </c>
      <c r="J37" s="30">
        <f t="shared" si="1"/>
        <v>492430281.23999995</v>
      </c>
      <c r="K37" s="30">
        <f t="shared" si="1"/>
        <v>625299400.3900001</v>
      </c>
      <c r="L37" s="30">
        <f t="shared" si="1"/>
        <v>55391848.01</v>
      </c>
      <c r="M37" s="30">
        <f t="shared" si="1"/>
        <v>1330201859.0200002</v>
      </c>
      <c r="N37" s="30">
        <f t="shared" si="1"/>
        <v>7094943819.81</v>
      </c>
      <c r="O37" s="30">
        <f t="shared" si="1"/>
        <v>775797547.49</v>
      </c>
      <c r="P37" s="30">
        <f t="shared" si="1"/>
        <v>1854111896371.5498</v>
      </c>
      <c r="Q37" s="30">
        <f t="shared" si="1"/>
        <v>10923202007.279999</v>
      </c>
      <c r="R37" s="30">
        <f t="shared" si="1"/>
        <v>94284854.33000001</v>
      </c>
      <c r="S37" s="30">
        <f t="shared" si="1"/>
        <v>160415898.05</v>
      </c>
      <c r="T37" s="30">
        <f t="shared" si="1"/>
        <v>2243122034.6499996</v>
      </c>
      <c r="U37" s="30">
        <f t="shared" si="1"/>
        <v>469234372.03</v>
      </c>
      <c r="V37" s="30">
        <f t="shared" si="1"/>
        <v>201651026.57</v>
      </c>
      <c r="W37" s="30">
        <f t="shared" si="1"/>
        <v>560444311.5699999</v>
      </c>
      <c r="X37" s="30">
        <f t="shared" si="1"/>
        <v>96304190.17</v>
      </c>
      <c r="Y37" s="30">
        <f t="shared" si="1"/>
        <v>64838910.54</v>
      </c>
      <c r="Z37" s="30">
        <f t="shared" si="1"/>
        <v>29311538.43</v>
      </c>
      <c r="AA37" s="30">
        <f t="shared" si="1"/>
        <v>419951895.81000006</v>
      </c>
      <c r="AB37" s="30">
        <f t="shared" si="1"/>
        <v>79715754.88000001</v>
      </c>
      <c r="AC37" s="30">
        <f t="shared" si="1"/>
        <v>165585556.62999997</v>
      </c>
      <c r="AD37" s="30">
        <f t="shared" si="1"/>
        <v>228071097.65</v>
      </c>
      <c r="AE37" s="30">
        <f t="shared" si="1"/>
        <v>437372860.23</v>
      </c>
      <c r="AF37" s="30">
        <f t="shared" si="1"/>
        <v>1175440794.5900002</v>
      </c>
      <c r="AG37" s="30">
        <f t="shared" si="1"/>
        <v>81262347.16</v>
      </c>
      <c r="AH37" s="30">
        <f t="shared" si="1"/>
        <v>1483427604.6100004</v>
      </c>
      <c r="AI37" s="30">
        <f t="shared" si="1"/>
        <v>6320657193.150002</v>
      </c>
      <c r="AJ37" s="30">
        <f t="shared" si="1"/>
        <v>1918054586.68</v>
      </c>
      <c r="AK37" s="30">
        <f t="shared" si="1"/>
        <v>598454539.9999999</v>
      </c>
      <c r="AL37" s="30">
        <f t="shared" si="1"/>
        <v>40379672.550000004</v>
      </c>
      <c r="AM37" s="30">
        <f t="shared" si="1"/>
        <v>97184003.38</v>
      </c>
      <c r="AN37" s="30">
        <f t="shared" si="1"/>
        <v>20510434.099999998</v>
      </c>
      <c r="AO37" s="30">
        <f t="shared" si="1"/>
        <v>425119045.49999994</v>
      </c>
      <c r="AP37" s="30">
        <f t="shared" si="1"/>
        <v>4932157216.419999</v>
      </c>
      <c r="AQ37" s="30">
        <f t="shared" si="1"/>
        <v>52935033.419999994</v>
      </c>
    </row>
    <row r="38" spans="1:43" ht="12.75">
      <c r="A38" s="46" t="s">
        <v>152</v>
      </c>
      <c r="B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ht="12.75">
      <c r="B39" s="47"/>
    </row>
    <row r="40" spans="2:43" ht="12.75">
      <c r="B40" s="47"/>
      <c r="AM40" s="49" t="s">
        <v>153</v>
      </c>
      <c r="AN40" s="42"/>
      <c r="AO40" s="50"/>
      <c r="AP40" s="50"/>
      <c r="AQ40" s="50"/>
    </row>
    <row r="41" spans="2:43" ht="12.75">
      <c r="B41" s="47"/>
      <c r="AM41" s="51" t="s">
        <v>154</v>
      </c>
      <c r="AN41" s="42"/>
      <c r="AO41" s="42"/>
      <c r="AP41" s="42"/>
      <c r="AQ41" s="52" t="s">
        <v>155</v>
      </c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</sheetData>
  <sheetProtection selectLockedCells="1" selectUnlockedCells="1"/>
  <mergeCells count="39">
    <mergeCell ref="D1:H1"/>
    <mergeCell ref="A3:C3"/>
    <mergeCell ref="D3:E6"/>
    <mergeCell ref="F3:F6"/>
    <mergeCell ref="G3:G6"/>
    <mergeCell ref="H3:H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N6"/>
    <mergeCell ref="AO3:AO6"/>
    <mergeCell ref="AP3:AP6"/>
    <mergeCell ref="AQ3:AQ6"/>
    <mergeCell ref="A4:C4"/>
    <mergeCell ref="A5:C5"/>
  </mergeCells>
  <printOptions/>
  <pageMargins left="0.2361111111111111" right="0.15763888888888888" top="0.19652777777777777" bottom="0.19722222222222222" header="0.5118055555555555" footer="0.15763888888888888"/>
  <pageSetup horizontalDpi="300" verticalDpi="300" orientation="landscape" paperSize="8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workbookViewId="0" topLeftCell="A1">
      <selection activeCell="A7" sqref="A7"/>
    </sheetView>
  </sheetViews>
  <sheetFormatPr defaultColWidth="11.00390625" defaultRowHeight="12.75"/>
  <cols>
    <col min="1" max="1" width="49.25390625" style="0" customWidth="1"/>
    <col min="2" max="2" width="4.125" style="0" customWidth="1"/>
    <col min="3" max="3" width="4.125" style="1" customWidth="1"/>
    <col min="4" max="5" width="16.125" style="0" customWidth="1"/>
    <col min="6" max="6" width="16.25390625" style="0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customWidth="1"/>
    <col min="11" max="11" width="17.125" style="0" customWidth="1"/>
    <col min="12" max="12" width="16.125" style="0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customWidth="1"/>
    <col min="28" max="28" width="18.00390625" style="0" customWidth="1"/>
    <col min="29" max="29" width="18.875" style="0" customWidth="1"/>
    <col min="30" max="34" width="16.125" style="0" customWidth="1"/>
    <col min="35" max="35" width="18.25390625" style="0" customWidth="1"/>
    <col min="36" max="37" width="18.75390625" style="0" customWidth="1"/>
    <col min="38" max="38" width="16.125" style="0" customWidth="1"/>
    <col min="39" max="39" width="16.25390625" style="0" customWidth="1"/>
    <col min="40" max="40" width="18.125" style="0" customWidth="1"/>
    <col min="41" max="41" width="21.25390625" style="0" customWidth="1"/>
    <col min="42" max="43" width="16.125" style="0" customWidth="1"/>
    <col min="44" max="16384" width="10.75390625" style="0" customWidth="1"/>
  </cols>
  <sheetData>
    <row r="1" spans="1:43" ht="31.5" customHeight="1">
      <c r="A1" s="2"/>
      <c r="B1" s="2"/>
      <c r="C1" s="3"/>
      <c r="D1" s="4" t="s">
        <v>0</v>
      </c>
      <c r="E1" s="4"/>
      <c r="F1" s="4"/>
      <c r="G1" s="4"/>
      <c r="H1" s="4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8.25" customHeight="1">
      <c r="A2" s="2"/>
      <c r="B2" s="2"/>
      <c r="C2" s="3"/>
      <c r="D2" s="4"/>
      <c r="E2" s="4"/>
      <c r="F2" s="4"/>
      <c r="G2" s="4"/>
      <c r="H2" s="4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2.75" customHeight="1">
      <c r="A3" s="6" t="s">
        <v>1</v>
      </c>
      <c r="B3" s="6"/>
      <c r="C3" s="6"/>
      <c r="D3" s="7" t="s">
        <v>2</v>
      </c>
      <c r="E3" s="7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/>
      <c r="M3" s="7" t="s">
        <v>9</v>
      </c>
      <c r="N3" s="7" t="s">
        <v>10</v>
      </c>
      <c r="O3" s="7" t="s">
        <v>11</v>
      </c>
      <c r="P3" s="8" t="s">
        <v>12</v>
      </c>
      <c r="Q3" s="8"/>
      <c r="R3" s="7" t="s">
        <v>13</v>
      </c>
      <c r="S3" s="7" t="s">
        <v>14</v>
      </c>
      <c r="T3" s="7" t="s">
        <v>15</v>
      </c>
      <c r="U3" s="7" t="s">
        <v>16</v>
      </c>
      <c r="V3" s="7" t="s">
        <v>17</v>
      </c>
      <c r="W3" s="7" t="s">
        <v>18</v>
      </c>
      <c r="X3" s="7" t="s">
        <v>19</v>
      </c>
      <c r="Y3" s="7" t="s">
        <v>20</v>
      </c>
      <c r="Z3" s="7" t="s">
        <v>21</v>
      </c>
      <c r="AA3" s="7" t="s">
        <v>22</v>
      </c>
      <c r="AB3" s="7" t="s">
        <v>23</v>
      </c>
      <c r="AC3" s="7" t="s">
        <v>24</v>
      </c>
      <c r="AD3" s="7" t="s">
        <v>25</v>
      </c>
      <c r="AE3" s="7" t="s">
        <v>26</v>
      </c>
      <c r="AF3" s="7" t="s">
        <v>27</v>
      </c>
      <c r="AG3" s="7" t="s">
        <v>28</v>
      </c>
      <c r="AH3" s="7" t="s">
        <v>29</v>
      </c>
      <c r="AI3" s="7" t="s">
        <v>30</v>
      </c>
      <c r="AJ3" s="7" t="s">
        <v>31</v>
      </c>
      <c r="AK3" s="7" t="s">
        <v>32</v>
      </c>
      <c r="AL3" s="7" t="s">
        <v>33</v>
      </c>
      <c r="AM3" s="7"/>
      <c r="AN3" s="7"/>
      <c r="AO3" s="7" t="s">
        <v>34</v>
      </c>
      <c r="AP3" s="7" t="s">
        <v>35</v>
      </c>
      <c r="AQ3" s="7" t="s">
        <v>36</v>
      </c>
    </row>
    <row r="4" spans="1:43" ht="36" customHeight="1">
      <c r="A4" s="9" t="s">
        <v>37</v>
      </c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2.75" customHeight="1">
      <c r="A5" s="9" t="s">
        <v>38</v>
      </c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2.75" customHeight="1" hidden="1">
      <c r="A6" s="10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>
      <c r="A7" s="13"/>
      <c r="B7" s="14"/>
      <c r="C7" s="15"/>
      <c r="D7" s="16" t="s">
        <v>39</v>
      </c>
      <c r="E7" s="16" t="s">
        <v>40</v>
      </c>
      <c r="F7" s="16"/>
      <c r="G7" s="16"/>
      <c r="H7" s="16"/>
      <c r="I7" s="16"/>
      <c r="J7" s="16"/>
      <c r="K7" s="16" t="s">
        <v>41</v>
      </c>
      <c r="L7" s="16" t="s">
        <v>40</v>
      </c>
      <c r="M7" s="16"/>
      <c r="N7" s="16"/>
      <c r="O7" s="16"/>
      <c r="P7" s="16" t="s">
        <v>42</v>
      </c>
      <c r="Q7" s="16" t="s">
        <v>43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 t="s">
        <v>40</v>
      </c>
      <c r="AM7" s="16" t="s">
        <v>44</v>
      </c>
      <c r="AN7" s="16" t="s">
        <v>45</v>
      </c>
      <c r="AO7" s="16"/>
      <c r="AP7" s="16"/>
      <c r="AQ7" s="16"/>
    </row>
    <row r="8" spans="1:43" ht="12.75" customHeight="1">
      <c r="A8" s="17"/>
      <c r="B8" s="18"/>
      <c r="C8" s="19"/>
      <c r="D8" s="16" t="s">
        <v>46</v>
      </c>
      <c r="E8" s="16" t="s">
        <v>47</v>
      </c>
      <c r="F8" s="16" t="s">
        <v>48</v>
      </c>
      <c r="G8" s="16" t="s">
        <v>49</v>
      </c>
      <c r="H8" s="16" t="s">
        <v>50</v>
      </c>
      <c r="I8" s="16" t="s">
        <v>51</v>
      </c>
      <c r="J8" s="16" t="s">
        <v>52</v>
      </c>
      <c r="K8" s="16" t="s">
        <v>53</v>
      </c>
      <c r="L8" s="16" t="s">
        <v>54</v>
      </c>
      <c r="M8" s="16" t="s">
        <v>55</v>
      </c>
      <c r="N8" s="16" t="s">
        <v>56</v>
      </c>
      <c r="O8" s="16" t="s">
        <v>57</v>
      </c>
      <c r="P8" s="16" t="s">
        <v>58</v>
      </c>
      <c r="Q8" s="16" t="s">
        <v>59</v>
      </c>
      <c r="R8" s="16" t="s">
        <v>60</v>
      </c>
      <c r="S8" s="16" t="s">
        <v>61</v>
      </c>
      <c r="T8" s="16" t="s">
        <v>62</v>
      </c>
      <c r="U8" s="16" t="s">
        <v>63</v>
      </c>
      <c r="V8" s="16" t="s">
        <v>64</v>
      </c>
      <c r="W8" s="16" t="s">
        <v>65</v>
      </c>
      <c r="X8" s="16" t="s">
        <v>66</v>
      </c>
      <c r="Y8" s="16" t="s">
        <v>67</v>
      </c>
      <c r="Z8" s="16" t="s">
        <v>68</v>
      </c>
      <c r="AA8" s="16" t="s">
        <v>69</v>
      </c>
      <c r="AB8" s="16" t="s">
        <v>70</v>
      </c>
      <c r="AC8" s="16" t="s">
        <v>71</v>
      </c>
      <c r="AD8" s="16" t="s">
        <v>72</v>
      </c>
      <c r="AE8" s="16" t="s">
        <v>73</v>
      </c>
      <c r="AF8" s="16" t="s">
        <v>74</v>
      </c>
      <c r="AG8" s="16" t="s">
        <v>75</v>
      </c>
      <c r="AH8" s="16" t="s">
        <v>76</v>
      </c>
      <c r="AI8" s="16" t="s">
        <v>77</v>
      </c>
      <c r="AJ8" s="16" t="s">
        <v>78</v>
      </c>
      <c r="AK8" s="16" t="s">
        <v>79</v>
      </c>
      <c r="AL8" s="16" t="s">
        <v>80</v>
      </c>
      <c r="AM8" s="16" t="s">
        <v>81</v>
      </c>
      <c r="AN8" s="16" t="s">
        <v>82</v>
      </c>
      <c r="AO8" s="16" t="s">
        <v>83</v>
      </c>
      <c r="AP8" s="16" t="s">
        <v>84</v>
      </c>
      <c r="AQ8" s="16" t="s">
        <v>85</v>
      </c>
    </row>
    <row r="9" spans="1:43" ht="12.75">
      <c r="A9" s="20" t="s">
        <v>86</v>
      </c>
      <c r="B9" s="21" t="s">
        <v>87</v>
      </c>
      <c r="C9" s="21" t="s">
        <v>88</v>
      </c>
      <c r="D9" s="22" t="s">
        <v>89</v>
      </c>
      <c r="E9" s="22" t="s">
        <v>89</v>
      </c>
      <c r="F9" s="22" t="s">
        <v>89</v>
      </c>
      <c r="G9" s="22" t="s">
        <v>89</v>
      </c>
      <c r="H9" s="22" t="s">
        <v>89</v>
      </c>
      <c r="I9" s="22" t="s">
        <v>89</v>
      </c>
      <c r="J9" s="22" t="s">
        <v>89</v>
      </c>
      <c r="K9" s="22" t="s">
        <v>89</v>
      </c>
      <c r="L9" s="22" t="s">
        <v>89</v>
      </c>
      <c r="M9" s="22" t="s">
        <v>89</v>
      </c>
      <c r="N9" s="22" t="s">
        <v>89</v>
      </c>
      <c r="O9" s="22" t="s">
        <v>89</v>
      </c>
      <c r="P9" s="22" t="s">
        <v>89</v>
      </c>
      <c r="Q9" s="22" t="s">
        <v>89</v>
      </c>
      <c r="R9" s="22" t="s">
        <v>89</v>
      </c>
      <c r="S9" s="22" t="s">
        <v>89</v>
      </c>
      <c r="T9" s="22" t="s">
        <v>89</v>
      </c>
      <c r="U9" s="22" t="s">
        <v>89</v>
      </c>
      <c r="V9" s="22" t="s">
        <v>89</v>
      </c>
      <c r="W9" s="22" t="s">
        <v>89</v>
      </c>
      <c r="X9" s="22" t="s">
        <v>89</v>
      </c>
      <c r="Y9" s="22" t="s">
        <v>89</v>
      </c>
      <c r="Z9" s="22" t="s">
        <v>89</v>
      </c>
      <c r="AA9" s="22" t="s">
        <v>89</v>
      </c>
      <c r="AB9" s="22" t="s">
        <v>89</v>
      </c>
      <c r="AC9" s="22" t="s">
        <v>89</v>
      </c>
      <c r="AD9" s="22" t="s">
        <v>89</v>
      </c>
      <c r="AE9" s="22" t="s">
        <v>89</v>
      </c>
      <c r="AF9" s="22" t="s">
        <v>89</v>
      </c>
      <c r="AG9" s="22" t="s">
        <v>89</v>
      </c>
      <c r="AH9" s="22" t="s">
        <v>89</v>
      </c>
      <c r="AI9" s="22" t="s">
        <v>89</v>
      </c>
      <c r="AJ9" s="22" t="s">
        <v>89</v>
      </c>
      <c r="AK9" s="22" t="s">
        <v>89</v>
      </c>
      <c r="AL9" s="22" t="s">
        <v>89</v>
      </c>
      <c r="AM9" s="22" t="s">
        <v>89</v>
      </c>
      <c r="AN9" s="22" t="s">
        <v>89</v>
      </c>
      <c r="AO9" s="22" t="s">
        <v>89</v>
      </c>
      <c r="AP9" s="22" t="s">
        <v>89</v>
      </c>
      <c r="AQ9" s="22" t="s">
        <v>89</v>
      </c>
    </row>
    <row r="10" spans="1:43" ht="12.75">
      <c r="A10" s="23" t="s">
        <v>90</v>
      </c>
      <c r="B10" s="24" t="s">
        <v>91</v>
      </c>
      <c r="C10" s="25" t="s">
        <v>91</v>
      </c>
      <c r="D10" s="26">
        <v>32847.37</v>
      </c>
      <c r="E10" s="26">
        <v>139615.62</v>
      </c>
      <c r="F10" s="26">
        <v>7533258.1</v>
      </c>
      <c r="G10" s="26">
        <v>37727682.17</v>
      </c>
      <c r="H10" s="26">
        <v>9853.36</v>
      </c>
      <c r="I10" s="26">
        <v>20456.16</v>
      </c>
      <c r="J10" s="26">
        <v>37074.84</v>
      </c>
      <c r="K10" s="26">
        <v>287721.17</v>
      </c>
      <c r="L10" s="26">
        <v>241480.26</v>
      </c>
      <c r="M10" s="26">
        <v>37900.23</v>
      </c>
      <c r="N10" s="26">
        <v>526081.06</v>
      </c>
      <c r="O10" s="26">
        <v>85873.93</v>
      </c>
      <c r="P10" s="26">
        <v>199151264330.41</v>
      </c>
      <c r="Q10" s="26">
        <v>810939189.33</v>
      </c>
      <c r="R10" s="26">
        <v>3329876.58</v>
      </c>
      <c r="S10" s="26">
        <v>48720.3</v>
      </c>
      <c r="T10" s="26">
        <v>111941035.89</v>
      </c>
      <c r="U10" s="26">
        <v>43760039.44</v>
      </c>
      <c r="V10" s="26">
        <v>538487.31</v>
      </c>
      <c r="W10" s="26">
        <v>559570.86</v>
      </c>
      <c r="X10" s="26">
        <v>4477469.83</v>
      </c>
      <c r="Y10" s="26">
        <v>2967711.49</v>
      </c>
      <c r="Z10" s="26">
        <v>1244361</v>
      </c>
      <c r="AA10" s="26">
        <v>531507.49</v>
      </c>
      <c r="AB10" s="26">
        <v>3245139.62</v>
      </c>
      <c r="AC10" s="26">
        <v>25861612.45</v>
      </c>
      <c r="AD10" s="26">
        <v>458493.55</v>
      </c>
      <c r="AE10" s="26">
        <v>204101.17</v>
      </c>
      <c r="AF10" s="26">
        <v>1731271.43</v>
      </c>
      <c r="AG10" s="26">
        <v>35982.55</v>
      </c>
      <c r="AH10" s="26">
        <v>347054.64</v>
      </c>
      <c r="AI10" s="26">
        <v>237566533.27</v>
      </c>
      <c r="AJ10" s="26">
        <v>1863853.03</v>
      </c>
      <c r="AK10" s="26">
        <v>359330.31</v>
      </c>
      <c r="AL10" s="26">
        <v>49847.42</v>
      </c>
      <c r="AM10" s="26">
        <v>35343.75</v>
      </c>
      <c r="AN10" s="26">
        <v>33269.25</v>
      </c>
      <c r="AO10" s="26">
        <v>477297.21</v>
      </c>
      <c r="AP10" s="26">
        <v>215573591.24</v>
      </c>
      <c r="AQ10" s="26">
        <v>2629702.51</v>
      </c>
    </row>
    <row r="11" spans="1:43" ht="12.75">
      <c r="A11" s="23" t="s">
        <v>92</v>
      </c>
      <c r="B11" s="24" t="s">
        <v>93</v>
      </c>
      <c r="C11" s="27" t="s">
        <v>93</v>
      </c>
      <c r="D11" s="26">
        <v>0</v>
      </c>
      <c r="E11" s="26">
        <v>0</v>
      </c>
      <c r="F11" s="26">
        <v>501646575.34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204684931.51</v>
      </c>
      <c r="N11" s="26">
        <v>1195407305.89</v>
      </c>
      <c r="O11" s="26">
        <v>47319678.96</v>
      </c>
      <c r="P11" s="26">
        <v>130181925309.63</v>
      </c>
      <c r="Q11" s="26">
        <v>0</v>
      </c>
      <c r="R11" s="26">
        <v>0</v>
      </c>
      <c r="S11" s="26">
        <v>5436972.6</v>
      </c>
      <c r="T11" s="26">
        <v>0</v>
      </c>
      <c r="U11" s="26">
        <v>60946377.9</v>
      </c>
      <c r="V11" s="26">
        <v>0</v>
      </c>
      <c r="W11" s="26">
        <v>0</v>
      </c>
      <c r="X11" s="26">
        <v>0</v>
      </c>
      <c r="Y11" s="26">
        <v>0</v>
      </c>
      <c r="Z11" s="26">
        <v>2500000</v>
      </c>
      <c r="AA11" s="26">
        <v>70000000</v>
      </c>
      <c r="AB11" s="26">
        <v>0</v>
      </c>
      <c r="AC11" s="26">
        <v>0</v>
      </c>
      <c r="AD11" s="26">
        <v>44026460.27</v>
      </c>
      <c r="AE11" s="26">
        <v>0</v>
      </c>
      <c r="AF11" s="26">
        <v>20000000</v>
      </c>
      <c r="AG11" s="26">
        <v>11388043.84</v>
      </c>
      <c r="AH11" s="26">
        <v>49008215.89</v>
      </c>
      <c r="AI11" s="26">
        <v>0</v>
      </c>
      <c r="AJ11" s="26">
        <v>247071835.62</v>
      </c>
      <c r="AK11" s="26">
        <v>0</v>
      </c>
      <c r="AL11" s="26">
        <v>0</v>
      </c>
      <c r="AM11" s="26">
        <v>0</v>
      </c>
      <c r="AN11" s="26">
        <v>0</v>
      </c>
      <c r="AO11" s="26">
        <v>21000000</v>
      </c>
      <c r="AP11" s="26">
        <v>903119608.35</v>
      </c>
      <c r="AQ11" s="26">
        <v>0</v>
      </c>
    </row>
    <row r="12" spans="1:43" ht="12.75">
      <c r="A12" s="23" t="s">
        <v>94</v>
      </c>
      <c r="B12" s="24"/>
      <c r="C12" s="27" t="s">
        <v>95</v>
      </c>
      <c r="D12" s="26">
        <v>19650105.75</v>
      </c>
      <c r="E12" s="26">
        <v>234755826.45</v>
      </c>
      <c r="F12" s="26">
        <v>1980247954.63</v>
      </c>
      <c r="G12" s="26">
        <v>883751868.4</v>
      </c>
      <c r="H12" s="26">
        <v>28725365.01</v>
      </c>
      <c r="I12" s="26">
        <v>750179084.75</v>
      </c>
      <c r="J12" s="26">
        <v>487316031.9</v>
      </c>
      <c r="K12" s="26">
        <v>507667987.36</v>
      </c>
      <c r="L12" s="26">
        <v>52493767.43</v>
      </c>
      <c r="M12" s="26">
        <v>1105578011.9</v>
      </c>
      <c r="N12" s="26">
        <v>5865838120.92</v>
      </c>
      <c r="O12" s="26">
        <v>716097864.47</v>
      </c>
      <c r="P12" s="26">
        <v>1501278359833.46</v>
      </c>
      <c r="Q12" s="26">
        <v>9958937577.22</v>
      </c>
      <c r="R12" s="26">
        <v>89540926.42</v>
      </c>
      <c r="S12" s="26">
        <v>152191347.8</v>
      </c>
      <c r="T12" s="26">
        <v>2096317434.12</v>
      </c>
      <c r="U12" s="26">
        <v>360390081.6</v>
      </c>
      <c r="V12" s="26">
        <v>192961608.24</v>
      </c>
      <c r="W12" s="26">
        <v>532592517.33</v>
      </c>
      <c r="X12" s="26">
        <v>90852912.81</v>
      </c>
      <c r="Y12" s="26">
        <v>58476338.32</v>
      </c>
      <c r="Z12" s="26">
        <v>25354576.63</v>
      </c>
      <c r="AA12" s="26">
        <v>310653543.48</v>
      </c>
      <c r="AB12" s="26">
        <v>75177953.8</v>
      </c>
      <c r="AC12" s="26">
        <v>138059050.2</v>
      </c>
      <c r="AD12" s="26">
        <v>100863455.45</v>
      </c>
      <c r="AE12" s="26">
        <v>424556113.8</v>
      </c>
      <c r="AF12" s="26">
        <v>1137439682.96</v>
      </c>
      <c r="AG12" s="26">
        <v>68787792.71</v>
      </c>
      <c r="AH12" s="26">
        <v>1413904848.98</v>
      </c>
      <c r="AI12" s="26">
        <v>6015613179.47</v>
      </c>
      <c r="AJ12" s="26">
        <v>1519836058.82</v>
      </c>
      <c r="AK12" s="26">
        <v>568159190.31</v>
      </c>
      <c r="AL12" s="26">
        <v>39727446.86</v>
      </c>
      <c r="AM12" s="26">
        <v>88814896.02</v>
      </c>
      <c r="AN12" s="26">
        <v>20183470.73</v>
      </c>
      <c r="AO12" s="26">
        <v>375238829.5</v>
      </c>
      <c r="AP12" s="26">
        <v>3774172967.11</v>
      </c>
      <c r="AQ12" s="26">
        <v>40970085.5</v>
      </c>
    </row>
    <row r="13" spans="1:43" s="31" customFormat="1" ht="12.75">
      <c r="A13" s="28" t="s">
        <v>96</v>
      </c>
      <c r="B13" s="24" t="s">
        <v>95</v>
      </c>
      <c r="C13" s="29"/>
      <c r="D13" s="30">
        <v>1875816.24</v>
      </c>
      <c r="E13" s="30">
        <v>19062881.47</v>
      </c>
      <c r="F13" s="30">
        <v>662937270.76</v>
      </c>
      <c r="G13" s="30">
        <v>71053782.6</v>
      </c>
      <c r="H13" s="30">
        <v>0</v>
      </c>
      <c r="I13" s="30">
        <v>75827171.72</v>
      </c>
      <c r="J13" s="30">
        <v>0</v>
      </c>
      <c r="K13" s="30">
        <v>23032673.51</v>
      </c>
      <c r="L13" s="30">
        <v>0</v>
      </c>
      <c r="M13" s="30">
        <v>145848178</v>
      </c>
      <c r="N13" s="30">
        <v>0</v>
      </c>
      <c r="O13" s="30">
        <v>131961064.83</v>
      </c>
      <c r="P13" s="30">
        <v>365226194417.4</v>
      </c>
      <c r="Q13" s="30">
        <v>3702930972.52</v>
      </c>
      <c r="R13" s="30">
        <v>20377129.1</v>
      </c>
      <c r="S13" s="30">
        <v>31905183.8</v>
      </c>
      <c r="T13" s="30">
        <v>31118535.17</v>
      </c>
      <c r="U13" s="30">
        <v>16196352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5720438.5</v>
      </c>
      <c r="AC13" s="30">
        <v>13785400.8</v>
      </c>
      <c r="AD13" s="30">
        <v>0</v>
      </c>
      <c r="AE13" s="30">
        <v>27617373.9</v>
      </c>
      <c r="AF13" s="30">
        <v>0</v>
      </c>
      <c r="AG13" s="30">
        <v>6520122</v>
      </c>
      <c r="AH13" s="30">
        <v>318826778</v>
      </c>
      <c r="AI13" s="30">
        <v>990382840</v>
      </c>
      <c r="AJ13" s="30">
        <v>176870131.52</v>
      </c>
      <c r="AK13" s="30">
        <v>15190745</v>
      </c>
      <c r="AL13" s="30">
        <v>4945730.06</v>
      </c>
      <c r="AM13" s="30">
        <v>0</v>
      </c>
      <c r="AN13" s="30">
        <v>6360129.23</v>
      </c>
      <c r="AO13" s="30">
        <v>0</v>
      </c>
      <c r="AP13" s="30">
        <v>142498331.71</v>
      </c>
      <c r="AQ13" s="30">
        <v>0</v>
      </c>
    </row>
    <row r="14" spans="1:43" s="34" customFormat="1" ht="12.75">
      <c r="A14" s="23" t="s">
        <v>97</v>
      </c>
      <c r="B14" s="32" t="s">
        <v>98</v>
      </c>
      <c r="C14" s="33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461841420100</v>
      </c>
      <c r="Q14" s="26">
        <v>2834858900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</row>
    <row r="15" spans="1:43" ht="12.75">
      <c r="A15" s="23" t="s">
        <v>99</v>
      </c>
      <c r="B15" s="24" t="s">
        <v>100</v>
      </c>
      <c r="C15" s="33"/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</row>
    <row r="16" spans="1:43" s="34" customFormat="1" ht="12.75">
      <c r="A16" s="23" t="s">
        <v>101</v>
      </c>
      <c r="B16" s="32" t="s">
        <v>102</v>
      </c>
      <c r="C16" s="36" t="s">
        <v>103</v>
      </c>
      <c r="D16" s="26">
        <v>1931342</v>
      </c>
      <c r="E16" s="26">
        <v>19820187</v>
      </c>
      <c r="F16" s="26">
        <v>276962693.46</v>
      </c>
      <c r="G16" s="26">
        <v>78691640</v>
      </c>
      <c r="H16" s="26">
        <v>1533558</v>
      </c>
      <c r="I16" s="26">
        <v>12165432</v>
      </c>
      <c r="J16" s="26">
        <v>130854185</v>
      </c>
      <c r="K16" s="26">
        <v>120790780</v>
      </c>
      <c r="L16" s="26">
        <v>15306000</v>
      </c>
      <c r="M16" s="26">
        <v>0</v>
      </c>
      <c r="N16" s="26">
        <v>1920792960.44</v>
      </c>
      <c r="O16" s="26">
        <v>185323098.5</v>
      </c>
      <c r="P16" s="26">
        <v>7211840000</v>
      </c>
      <c r="Q16" s="26">
        <v>0</v>
      </c>
      <c r="R16" s="26">
        <v>0</v>
      </c>
      <c r="S16" s="26">
        <v>0</v>
      </c>
      <c r="T16" s="26">
        <v>350006642.1</v>
      </c>
      <c r="U16" s="26">
        <v>92558600</v>
      </c>
      <c r="V16" s="26">
        <v>20341990</v>
      </c>
      <c r="W16" s="26">
        <v>93463045.93</v>
      </c>
      <c r="X16" s="26">
        <v>23433064</v>
      </c>
      <c r="Y16" s="26">
        <v>2560000</v>
      </c>
      <c r="Z16" s="26">
        <v>9385775</v>
      </c>
      <c r="AA16" s="26">
        <v>7958290</v>
      </c>
      <c r="AB16" s="26">
        <v>0</v>
      </c>
      <c r="AC16" s="26">
        <v>15432700</v>
      </c>
      <c r="AD16" s="26">
        <v>45425796.95</v>
      </c>
      <c r="AE16" s="26">
        <v>51018755.4</v>
      </c>
      <c r="AF16" s="26">
        <v>313260329.06</v>
      </c>
      <c r="AG16" s="26">
        <v>16451199.35</v>
      </c>
      <c r="AH16" s="26">
        <v>0</v>
      </c>
      <c r="AI16" s="26">
        <v>366631120</v>
      </c>
      <c r="AJ16" s="26">
        <v>35402500</v>
      </c>
      <c r="AK16" s="26">
        <v>148691289</v>
      </c>
      <c r="AL16" s="26">
        <v>8764608</v>
      </c>
      <c r="AM16" s="26">
        <v>6581040</v>
      </c>
      <c r="AN16" s="26">
        <v>4244141.7</v>
      </c>
      <c r="AO16" s="26">
        <v>34726104</v>
      </c>
      <c r="AP16" s="26">
        <v>199407306.2</v>
      </c>
      <c r="AQ16" s="26">
        <v>0</v>
      </c>
    </row>
    <row r="17" spans="1:43" ht="12.75">
      <c r="A17" s="37" t="s">
        <v>104</v>
      </c>
      <c r="B17" s="24" t="s">
        <v>105</v>
      </c>
      <c r="C17" s="36" t="s">
        <v>106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72.258375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7777000</v>
      </c>
      <c r="V17" s="26">
        <v>2023200</v>
      </c>
      <c r="W17" s="26">
        <v>0</v>
      </c>
      <c r="X17" s="26">
        <v>0</v>
      </c>
      <c r="Y17" s="26">
        <v>0</v>
      </c>
      <c r="Z17" s="26">
        <v>0</v>
      </c>
      <c r="AA17" s="26">
        <v>12120000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7575000</v>
      </c>
      <c r="AP17" s="26">
        <v>0</v>
      </c>
      <c r="AQ17" s="26">
        <v>0</v>
      </c>
    </row>
    <row r="18" spans="1:43" ht="12.75">
      <c r="A18" s="23" t="s">
        <v>107</v>
      </c>
      <c r="B18" s="24" t="s">
        <v>108</v>
      </c>
      <c r="C18" s="36" t="s">
        <v>109</v>
      </c>
      <c r="D18" s="26">
        <v>9952655.21</v>
      </c>
      <c r="E18" s="26">
        <v>115576768.4</v>
      </c>
      <c r="F18" s="26">
        <v>675018402.4</v>
      </c>
      <c r="G18" s="26">
        <v>653933528.1</v>
      </c>
      <c r="H18" s="26">
        <v>23509110.1</v>
      </c>
      <c r="I18" s="26">
        <v>509118670.03</v>
      </c>
      <c r="J18" s="26">
        <v>356461846.9</v>
      </c>
      <c r="K18" s="26">
        <v>261982500</v>
      </c>
      <c r="L18" s="26">
        <v>32051042.58</v>
      </c>
      <c r="M18" s="26">
        <v>959729833.9</v>
      </c>
      <c r="N18" s="26">
        <v>3093303004.04</v>
      </c>
      <c r="O18" s="26">
        <v>309326116.83</v>
      </c>
      <c r="P18" s="26">
        <v>580117318599.29</v>
      </c>
      <c r="Q18" s="26">
        <v>3421147704.7</v>
      </c>
      <c r="R18" s="26">
        <v>64382682.2</v>
      </c>
      <c r="S18" s="26">
        <v>120286164</v>
      </c>
      <c r="T18" s="26">
        <v>1512212819.3</v>
      </c>
      <c r="U18" s="26">
        <v>193015143.2</v>
      </c>
      <c r="V18" s="26">
        <v>152657083.64</v>
      </c>
      <c r="W18" s="26">
        <v>433295206.4</v>
      </c>
      <c r="X18" s="26">
        <v>56817185</v>
      </c>
      <c r="Y18" s="26">
        <v>20598630</v>
      </c>
      <c r="Z18" s="26">
        <v>14566225</v>
      </c>
      <c r="AA18" s="26">
        <v>271235870.98</v>
      </c>
      <c r="AB18" s="26">
        <v>45525857.7</v>
      </c>
      <c r="AC18" s="26">
        <v>93900150</v>
      </c>
      <c r="AD18" s="26">
        <v>55437658.5</v>
      </c>
      <c r="AE18" s="26">
        <v>308422079.7</v>
      </c>
      <c r="AF18" s="26">
        <v>824179353.9</v>
      </c>
      <c r="AG18" s="26">
        <v>38115465.1</v>
      </c>
      <c r="AH18" s="26">
        <v>861406571.6</v>
      </c>
      <c r="AI18" s="26">
        <v>4322932021.8</v>
      </c>
      <c r="AJ18" s="26">
        <v>1307563427.3</v>
      </c>
      <c r="AK18" s="26">
        <v>404277156.31</v>
      </c>
      <c r="AL18" s="26">
        <v>25550908.8</v>
      </c>
      <c r="AM18" s="26">
        <v>44682077.5</v>
      </c>
      <c r="AN18" s="26">
        <v>9579199.8</v>
      </c>
      <c r="AO18" s="26">
        <v>301424627.8</v>
      </c>
      <c r="AP18" s="26">
        <v>3193299580.4</v>
      </c>
      <c r="AQ18" s="26">
        <v>32423702.1</v>
      </c>
    </row>
    <row r="19" spans="1:43" s="42" customFormat="1" ht="12.75">
      <c r="A19" s="38" t="s">
        <v>110</v>
      </c>
      <c r="B19" s="39" t="s">
        <v>111</v>
      </c>
      <c r="C19" s="40" t="s">
        <v>112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28684326975.2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</row>
    <row r="20" spans="1:43" ht="12.75">
      <c r="A20" s="23" t="s">
        <v>113</v>
      </c>
      <c r="B20" s="24" t="s">
        <v>114</v>
      </c>
      <c r="C20" s="36" t="s">
        <v>115</v>
      </c>
      <c r="D20" s="26">
        <v>5890292.3</v>
      </c>
      <c r="E20" s="26">
        <v>80295989.58</v>
      </c>
      <c r="F20" s="26">
        <v>365329588.01</v>
      </c>
      <c r="G20" s="26">
        <v>80072917.7</v>
      </c>
      <c r="H20" s="26">
        <v>3682696.91</v>
      </c>
      <c r="I20" s="26">
        <v>153067811</v>
      </c>
      <c r="J20" s="26">
        <v>0</v>
      </c>
      <c r="K20" s="26">
        <v>101862033.85</v>
      </c>
      <c r="L20" s="26">
        <v>5136724.85</v>
      </c>
      <c r="M20" s="26">
        <v>0</v>
      </c>
      <c r="N20" s="26">
        <v>779483781.44</v>
      </c>
      <c r="O20" s="26">
        <v>89487584.31</v>
      </c>
      <c r="P20" s="26">
        <v>0</v>
      </c>
      <c r="Q20" s="26">
        <v>0</v>
      </c>
      <c r="R20" s="26">
        <v>4781115.12</v>
      </c>
      <c r="S20" s="26">
        <v>0</v>
      </c>
      <c r="T20" s="26">
        <v>202979437.55</v>
      </c>
      <c r="U20" s="26">
        <v>50842986.4</v>
      </c>
      <c r="V20" s="26">
        <v>17939334.6</v>
      </c>
      <c r="W20" s="26">
        <v>5834265</v>
      </c>
      <c r="X20" s="26">
        <v>10602663.81</v>
      </c>
      <c r="Y20" s="26">
        <v>35317708.32</v>
      </c>
      <c r="Z20" s="26">
        <v>1402576.63</v>
      </c>
      <c r="AA20" s="26">
        <v>19339382.5</v>
      </c>
      <c r="AB20" s="26">
        <v>23931657.6</v>
      </c>
      <c r="AC20" s="26">
        <v>14940799.4</v>
      </c>
      <c r="AD20" s="26">
        <v>0</v>
      </c>
      <c r="AE20" s="26">
        <v>37497904.8</v>
      </c>
      <c r="AF20" s="26">
        <v>0</v>
      </c>
      <c r="AG20" s="26">
        <v>7701006.26</v>
      </c>
      <c r="AH20" s="26">
        <v>233671499.38</v>
      </c>
      <c r="AI20" s="26">
        <v>335667197.67</v>
      </c>
      <c r="AJ20" s="26">
        <v>0</v>
      </c>
      <c r="AK20" s="26">
        <v>0</v>
      </c>
      <c r="AL20" s="26">
        <v>466200</v>
      </c>
      <c r="AM20" s="26">
        <v>37551778.52</v>
      </c>
      <c r="AN20" s="26">
        <v>0</v>
      </c>
      <c r="AO20" s="26">
        <v>31513097.7</v>
      </c>
      <c r="AP20" s="26">
        <v>238967748.8</v>
      </c>
      <c r="AQ20" s="26">
        <v>8546383.4</v>
      </c>
    </row>
    <row r="21" spans="1:43" ht="12.75">
      <c r="A21" s="23" t="s">
        <v>116</v>
      </c>
      <c r="B21" s="24" t="s">
        <v>117</v>
      </c>
      <c r="C21" s="36" t="s">
        <v>118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58197259741.57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</row>
    <row r="22" spans="1:43" ht="12.75">
      <c r="A22" s="37" t="s">
        <v>119</v>
      </c>
      <c r="B22" s="24" t="s">
        <v>120</v>
      </c>
      <c r="C22" s="36" t="s">
        <v>121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</row>
    <row r="23" spans="1:43" ht="12.75">
      <c r="A23" s="23" t="s">
        <v>122</v>
      </c>
      <c r="B23" s="24" t="s">
        <v>123</v>
      </c>
      <c r="C23" s="36" t="s">
        <v>124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</row>
    <row r="24" spans="1:43" ht="12.75">
      <c r="A24" s="23" t="s">
        <v>125</v>
      </c>
      <c r="B24" s="24" t="s">
        <v>126</v>
      </c>
      <c r="C24" s="27" t="s">
        <v>98</v>
      </c>
      <c r="D24" s="43">
        <v>2332294.39</v>
      </c>
      <c r="E24" s="43">
        <v>32633714.49</v>
      </c>
      <c r="F24" s="43">
        <v>246156627.47</v>
      </c>
      <c r="G24" s="43">
        <v>17719522.24</v>
      </c>
      <c r="H24" s="43">
        <v>774431.52</v>
      </c>
      <c r="I24" s="43">
        <v>16885534.8</v>
      </c>
      <c r="J24" s="43">
        <v>9299005.52</v>
      </c>
      <c r="K24" s="43">
        <v>120734206.26</v>
      </c>
      <c r="L24" s="43">
        <v>3016719</v>
      </c>
      <c r="M24" s="43">
        <v>27521465.71</v>
      </c>
      <c r="N24" s="43">
        <v>84497521.61</v>
      </c>
      <c r="O24" s="43">
        <v>17027885.4</v>
      </c>
      <c r="P24" s="43">
        <v>23994239018.85</v>
      </c>
      <c r="Q24" s="43">
        <v>168715512.72</v>
      </c>
      <c r="R24" s="43">
        <v>2071542.4</v>
      </c>
      <c r="S24" s="43">
        <v>4073767.37</v>
      </c>
      <c r="T24" s="43">
        <v>52885474.31</v>
      </c>
      <c r="U24" s="43">
        <v>7416958</v>
      </c>
      <c r="V24" s="43">
        <v>9538098.39</v>
      </c>
      <c r="W24" s="43">
        <v>31661137.86</v>
      </c>
      <c r="X24" s="43">
        <v>1431311.73</v>
      </c>
      <c r="Y24" s="43">
        <v>3480985.62</v>
      </c>
      <c r="Z24" s="43">
        <v>394912.79</v>
      </c>
      <c r="AA24" s="43">
        <v>41511655.62</v>
      </c>
      <c r="AB24" s="43">
        <v>2019529.34</v>
      </c>
      <c r="AC24" s="43">
        <v>2882375.31</v>
      </c>
      <c r="AD24" s="43">
        <v>84019546.41</v>
      </c>
      <c r="AE24" s="43">
        <v>15322291.93</v>
      </c>
      <c r="AF24" s="43">
        <v>23538040.4</v>
      </c>
      <c r="AG24" s="43">
        <v>1801315.36</v>
      </c>
      <c r="AH24" s="43">
        <v>28305520.38</v>
      </c>
      <c r="AI24" s="43">
        <v>116790406.64</v>
      </c>
      <c r="AJ24" s="43">
        <v>167097551.91</v>
      </c>
      <c r="AK24" s="43">
        <v>33922467.51</v>
      </c>
      <c r="AL24" s="43">
        <v>622100.71</v>
      </c>
      <c r="AM24" s="43">
        <v>8333763.61</v>
      </c>
      <c r="AN24" s="43">
        <v>412147.74</v>
      </c>
      <c r="AO24" s="43">
        <v>31408227.14</v>
      </c>
      <c r="AP24" s="43">
        <v>68334366.15</v>
      </c>
      <c r="AQ24" s="43">
        <v>9674242.2</v>
      </c>
    </row>
    <row r="25" spans="1:43" ht="12.75">
      <c r="A25" s="23" t="s">
        <v>127</v>
      </c>
      <c r="B25" s="24" t="s">
        <v>128</v>
      </c>
      <c r="C25" s="44" t="s">
        <v>129</v>
      </c>
      <c r="D25" s="26">
        <v>2060718.03</v>
      </c>
      <c r="E25" s="26">
        <v>29060179.49</v>
      </c>
      <c r="F25" s="26">
        <v>209985568.58</v>
      </c>
      <c r="G25" s="26">
        <v>32641.44</v>
      </c>
      <c r="H25" s="26">
        <v>42638.89</v>
      </c>
      <c r="I25" s="26">
        <v>133220.87</v>
      </c>
      <c r="J25" s="26">
        <v>41078.77</v>
      </c>
      <c r="K25" s="26">
        <v>112112312.78</v>
      </c>
      <c r="L25" s="26">
        <v>2172616.68</v>
      </c>
      <c r="M25" s="26">
        <v>15930.28</v>
      </c>
      <c r="N25" s="26">
        <v>14777275.46</v>
      </c>
      <c r="O25" s="26">
        <v>6055326.74</v>
      </c>
      <c r="P25" s="26">
        <v>0</v>
      </c>
      <c r="Q25" s="26">
        <v>0</v>
      </c>
      <c r="R25" s="26">
        <v>19472.4</v>
      </c>
      <c r="S25" s="26">
        <v>2213.77</v>
      </c>
      <c r="T25" s="26">
        <v>15791703.26</v>
      </c>
      <c r="U25" s="26">
        <v>2321344.92</v>
      </c>
      <c r="V25" s="26">
        <v>5561226.44</v>
      </c>
      <c r="W25" s="26">
        <v>23001075.32</v>
      </c>
      <c r="X25" s="26">
        <v>4645.23</v>
      </c>
      <c r="Y25" s="26">
        <v>2677108.62</v>
      </c>
      <c r="Z25" s="26">
        <v>1510.29</v>
      </c>
      <c r="AA25" s="26">
        <v>35535762.56</v>
      </c>
      <c r="AB25" s="26">
        <v>859297.2</v>
      </c>
      <c r="AC25" s="26">
        <v>8409.31</v>
      </c>
      <c r="AD25" s="26">
        <v>82051420.19</v>
      </c>
      <c r="AE25" s="26">
        <v>6308841.04</v>
      </c>
      <c r="AF25" s="26">
        <v>4803.37</v>
      </c>
      <c r="AG25" s="26">
        <v>688947.34</v>
      </c>
      <c r="AH25" s="26">
        <v>2620445.63</v>
      </c>
      <c r="AI25" s="26">
        <v>23088665.17</v>
      </c>
      <c r="AJ25" s="26">
        <v>127365159.89</v>
      </c>
      <c r="AK25" s="26">
        <v>24214288.57</v>
      </c>
      <c r="AL25" s="26">
        <v>11285.54</v>
      </c>
      <c r="AM25" s="26">
        <v>7335620.11</v>
      </c>
      <c r="AN25" s="26">
        <v>4466.55</v>
      </c>
      <c r="AO25" s="26">
        <v>21082069.19</v>
      </c>
      <c r="AP25" s="26">
        <v>3839601.55</v>
      </c>
      <c r="AQ25" s="26">
        <v>8937344.34</v>
      </c>
    </row>
    <row r="26" spans="1:43" ht="12.75">
      <c r="A26" s="23" t="s">
        <v>130</v>
      </c>
      <c r="B26" s="24" t="s">
        <v>131</v>
      </c>
      <c r="C26" s="44" t="s">
        <v>132</v>
      </c>
      <c r="D26" s="26">
        <v>250579.85</v>
      </c>
      <c r="E26" s="26">
        <v>3426104.73</v>
      </c>
      <c r="F26" s="26">
        <v>36171058.89</v>
      </c>
      <c r="G26" s="26">
        <v>17686880.8</v>
      </c>
      <c r="H26" s="26">
        <v>731792.63</v>
      </c>
      <c r="I26" s="26">
        <v>16752313.93</v>
      </c>
      <c r="J26" s="26">
        <v>9257926.75</v>
      </c>
      <c r="K26" s="26">
        <v>8621893.48</v>
      </c>
      <c r="L26" s="26">
        <v>844102.32</v>
      </c>
      <c r="M26" s="26">
        <v>27505535.43</v>
      </c>
      <c r="N26" s="26">
        <v>69720246.15</v>
      </c>
      <c r="O26" s="26">
        <v>10972558.66</v>
      </c>
      <c r="P26" s="26">
        <v>23994163018.85</v>
      </c>
      <c r="Q26" s="26">
        <v>168715512.72</v>
      </c>
      <c r="R26" s="26">
        <v>2052070</v>
      </c>
      <c r="S26" s="26">
        <v>4071553.6</v>
      </c>
      <c r="T26" s="26">
        <v>37093771.05</v>
      </c>
      <c r="U26" s="26">
        <v>5095613.08</v>
      </c>
      <c r="V26" s="26">
        <v>3976871.95</v>
      </c>
      <c r="W26" s="26">
        <v>8660062.54</v>
      </c>
      <c r="X26" s="26">
        <v>1426666.5</v>
      </c>
      <c r="Y26" s="26">
        <v>803877</v>
      </c>
      <c r="Z26" s="26">
        <v>393402.5</v>
      </c>
      <c r="AA26" s="26">
        <v>5975893.06</v>
      </c>
      <c r="AB26" s="26">
        <v>1160232.14</v>
      </c>
      <c r="AC26" s="26">
        <v>2873966</v>
      </c>
      <c r="AD26" s="26">
        <v>1968126.22</v>
      </c>
      <c r="AE26" s="26">
        <v>9013450.89</v>
      </c>
      <c r="AF26" s="26">
        <v>23533237.03</v>
      </c>
      <c r="AG26" s="26">
        <v>1112368.02</v>
      </c>
      <c r="AH26" s="26">
        <v>25685074.75</v>
      </c>
      <c r="AI26" s="26">
        <v>93701741.47</v>
      </c>
      <c r="AJ26" s="26">
        <v>39732392.02</v>
      </c>
      <c r="AK26" s="26">
        <v>9708178.94</v>
      </c>
      <c r="AL26" s="26">
        <v>610815.17</v>
      </c>
      <c r="AM26" s="26">
        <v>998143.5</v>
      </c>
      <c r="AN26" s="26">
        <v>407681.19</v>
      </c>
      <c r="AO26" s="26">
        <v>8319962.1</v>
      </c>
      <c r="AP26" s="26">
        <v>64494764.6</v>
      </c>
      <c r="AQ26" s="26">
        <v>736897.86</v>
      </c>
    </row>
    <row r="27" spans="1:43" ht="12.75">
      <c r="A27" s="23" t="s">
        <v>133</v>
      </c>
      <c r="B27" s="24" t="s">
        <v>134</v>
      </c>
      <c r="C27" s="44" t="s">
        <v>135</v>
      </c>
      <c r="D27" s="26">
        <v>20996.51</v>
      </c>
      <c r="E27" s="26">
        <v>147430.27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76000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2006195.85</v>
      </c>
      <c r="AP27" s="26">
        <v>0</v>
      </c>
      <c r="AQ27" s="26">
        <v>0</v>
      </c>
    </row>
    <row r="28" spans="1:43" ht="12.75">
      <c r="A28" s="23" t="s">
        <v>136</v>
      </c>
      <c r="B28" s="24"/>
      <c r="C28" s="27" t="s">
        <v>100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</row>
    <row r="29" spans="1:43" ht="12.75">
      <c r="A29" s="23" t="s">
        <v>137</v>
      </c>
      <c r="B29" s="24"/>
      <c r="C29" s="25" t="s">
        <v>105</v>
      </c>
      <c r="D29" s="26">
        <v>117636.54</v>
      </c>
      <c r="E29" s="26">
        <v>1292177.87</v>
      </c>
      <c r="F29" s="26">
        <v>0</v>
      </c>
      <c r="G29" s="26">
        <v>7465068.4</v>
      </c>
      <c r="H29" s="26">
        <v>80147.59</v>
      </c>
      <c r="I29" s="26">
        <v>6940201.09</v>
      </c>
      <c r="J29" s="26">
        <v>4221831.02</v>
      </c>
      <c r="K29" s="26">
        <v>3390514.4</v>
      </c>
      <c r="L29" s="26">
        <v>360118.68</v>
      </c>
      <c r="M29" s="26">
        <v>7620450.33</v>
      </c>
      <c r="N29" s="26">
        <v>51325209.67</v>
      </c>
      <c r="O29" s="26">
        <v>4733755.27</v>
      </c>
      <c r="P29" s="26">
        <v>493892120.8</v>
      </c>
      <c r="Q29" s="26">
        <v>15390271.99</v>
      </c>
      <c r="R29" s="26">
        <v>657491.07</v>
      </c>
      <c r="S29" s="26">
        <v>1334910.02</v>
      </c>
      <c r="T29" s="26">
        <v>18021909.67</v>
      </c>
      <c r="U29" s="26">
        <v>3279084.91</v>
      </c>
      <c r="V29" s="26">
        <v>1387167.37</v>
      </c>
      <c r="W29" s="26">
        <v>4368914.48</v>
      </c>
      <c r="X29" s="26">
        <v>457504.2</v>
      </c>
      <c r="Y29" s="26">
        <v>86124.89</v>
      </c>
      <c r="Z29" s="26">
        <v>182311.99</v>
      </c>
      <c r="AA29" s="26">
        <v>2744810.78</v>
      </c>
      <c r="AB29" s="26">
        <v>726867.88</v>
      </c>
      <c r="AC29" s="26">
        <v>1217481.33</v>
      </c>
      <c r="AD29" s="26">
        <v>1296858.03</v>
      </c>
      <c r="AE29" s="26">
        <v>2709646.67</v>
      </c>
      <c r="AF29" s="26">
        <v>7268200.2</v>
      </c>
      <c r="AG29" s="26">
        <v>750787.3</v>
      </c>
      <c r="AH29" s="26">
        <v>8138035.28</v>
      </c>
      <c r="AI29" s="26">
        <v>49312926.23</v>
      </c>
      <c r="AJ29" s="26">
        <v>17814712.7</v>
      </c>
      <c r="AK29" s="26">
        <v>3986448.13</v>
      </c>
      <c r="AL29" s="26">
        <v>19722.44</v>
      </c>
      <c r="AM29" s="26">
        <v>0</v>
      </c>
      <c r="AN29" s="26">
        <v>118453.62</v>
      </c>
      <c r="AO29" s="26">
        <v>3005308.35</v>
      </c>
      <c r="AP29" s="26">
        <v>29043316.43</v>
      </c>
      <c r="AQ29" s="26">
        <v>338996.79</v>
      </c>
    </row>
    <row r="30" spans="1:43" ht="12.75">
      <c r="A30" s="23" t="s">
        <v>138</v>
      </c>
      <c r="B30" s="24"/>
      <c r="C30" s="44" t="s">
        <v>139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</row>
    <row r="31" spans="1:43" ht="12.75">
      <c r="A31" s="23" t="s">
        <v>140</v>
      </c>
      <c r="B31" s="24"/>
      <c r="C31" s="44" t="s">
        <v>141</v>
      </c>
      <c r="D31" s="45">
        <v>117636.54</v>
      </c>
      <c r="E31" s="45">
        <v>1292177.87</v>
      </c>
      <c r="F31" s="45">
        <v>0</v>
      </c>
      <c r="G31" s="45">
        <v>7465068.4</v>
      </c>
      <c r="H31" s="45">
        <v>80147.59</v>
      </c>
      <c r="I31" s="45">
        <v>6940201.09</v>
      </c>
      <c r="J31" s="45">
        <v>4221831.02</v>
      </c>
      <c r="K31" s="45">
        <v>3390514.4</v>
      </c>
      <c r="L31" s="45">
        <v>360118.68</v>
      </c>
      <c r="M31" s="45">
        <v>7620450.33</v>
      </c>
      <c r="N31" s="45">
        <v>51325209.67</v>
      </c>
      <c r="O31" s="45">
        <v>4733755.27</v>
      </c>
      <c r="P31" s="45">
        <v>493892120.8</v>
      </c>
      <c r="Q31" s="45">
        <v>15390271.99</v>
      </c>
      <c r="R31" s="45">
        <v>657491.07</v>
      </c>
      <c r="S31" s="45">
        <v>1334910.02</v>
      </c>
      <c r="T31" s="45">
        <v>18021909.67</v>
      </c>
      <c r="U31" s="45">
        <v>3279084.91</v>
      </c>
      <c r="V31" s="45">
        <v>1387167.37</v>
      </c>
      <c r="W31" s="45">
        <v>4368914.48</v>
      </c>
      <c r="X31" s="45">
        <v>457504.2</v>
      </c>
      <c r="Y31" s="45">
        <v>86124.89</v>
      </c>
      <c r="Z31" s="45">
        <v>182311.99</v>
      </c>
      <c r="AA31" s="45">
        <v>2744810.78</v>
      </c>
      <c r="AB31" s="45">
        <v>726867.88</v>
      </c>
      <c r="AC31" s="45">
        <v>1217481.33</v>
      </c>
      <c r="AD31" s="45">
        <v>1296858.03</v>
      </c>
      <c r="AE31" s="45">
        <v>2709646.67</v>
      </c>
      <c r="AF31" s="45">
        <v>7268200.2</v>
      </c>
      <c r="AG31" s="45">
        <v>750787.3</v>
      </c>
      <c r="AH31" s="45">
        <v>8138035.28</v>
      </c>
      <c r="AI31" s="45">
        <v>49312926.23</v>
      </c>
      <c r="AJ31" s="45">
        <v>17814712.7</v>
      </c>
      <c r="AK31" s="45">
        <v>3986448.13</v>
      </c>
      <c r="AL31" s="45">
        <v>19722.44</v>
      </c>
      <c r="AM31" s="45">
        <v>0</v>
      </c>
      <c r="AN31" s="45">
        <v>118453.62</v>
      </c>
      <c r="AO31" s="45">
        <v>3005308.35</v>
      </c>
      <c r="AP31" s="45">
        <v>29043316.43</v>
      </c>
      <c r="AQ31" s="45">
        <v>338996.79</v>
      </c>
    </row>
    <row r="32" spans="1:43" ht="12.75">
      <c r="A32" s="23" t="s">
        <v>142</v>
      </c>
      <c r="B32" s="24"/>
      <c r="C32" s="44" t="s">
        <v>143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</row>
    <row r="33" spans="1:43" ht="18.75" customHeight="1">
      <c r="A33" s="23" t="s">
        <v>144</v>
      </c>
      <c r="B33" s="24"/>
      <c r="C33" s="44" t="s">
        <v>145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</row>
    <row r="34" spans="1:43" ht="12.75">
      <c r="A34" s="23" t="s">
        <v>146</v>
      </c>
      <c r="B34" s="24"/>
      <c r="C34" s="44" t="s">
        <v>147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</row>
    <row r="35" spans="1:43" ht="12.75">
      <c r="A35" s="28" t="s">
        <v>148</v>
      </c>
      <c r="B35" s="24"/>
      <c r="C35" s="27" t="s">
        <v>108</v>
      </c>
      <c r="D35" s="30">
        <v>117636.54</v>
      </c>
      <c r="E35" s="30">
        <v>1292177.87</v>
      </c>
      <c r="F35" s="30">
        <v>0</v>
      </c>
      <c r="G35" s="30">
        <v>7465068.4</v>
      </c>
      <c r="H35" s="30">
        <v>80147.59</v>
      </c>
      <c r="I35" s="30">
        <v>6940201.09</v>
      </c>
      <c r="J35" s="30">
        <v>4221831.02</v>
      </c>
      <c r="K35" s="30">
        <v>3390514.4</v>
      </c>
      <c r="L35" s="30">
        <v>360118.68</v>
      </c>
      <c r="M35" s="30">
        <v>7620450.33</v>
      </c>
      <c r="N35" s="30">
        <v>51325209.67</v>
      </c>
      <c r="O35" s="30">
        <v>4733755.27</v>
      </c>
      <c r="P35" s="30">
        <v>493892120.8</v>
      </c>
      <c r="Q35" s="30">
        <v>15390271.99</v>
      </c>
      <c r="R35" s="30">
        <v>657491.07</v>
      </c>
      <c r="S35" s="30">
        <v>1334910.02</v>
      </c>
      <c r="T35" s="30">
        <v>18021909.67</v>
      </c>
      <c r="U35" s="30">
        <v>3279084.91</v>
      </c>
      <c r="V35" s="30">
        <v>1387167.37</v>
      </c>
      <c r="W35" s="30">
        <v>4368914.48</v>
      </c>
      <c r="X35" s="30">
        <v>457504.2</v>
      </c>
      <c r="Y35" s="30">
        <v>86124.89</v>
      </c>
      <c r="Z35" s="30">
        <v>182311.99</v>
      </c>
      <c r="AA35" s="30">
        <v>2744810.78</v>
      </c>
      <c r="AB35" s="30">
        <v>726867.88</v>
      </c>
      <c r="AC35" s="30">
        <v>1217481.33</v>
      </c>
      <c r="AD35" s="30">
        <v>1296858.03</v>
      </c>
      <c r="AE35" s="30">
        <v>2709646.67</v>
      </c>
      <c r="AF35" s="30">
        <v>7268200.2</v>
      </c>
      <c r="AG35" s="30">
        <v>750787.3</v>
      </c>
      <c r="AH35" s="30">
        <v>8138035.28</v>
      </c>
      <c r="AI35" s="30">
        <v>49312926.23</v>
      </c>
      <c r="AJ35" s="30">
        <v>17814712.7</v>
      </c>
      <c r="AK35" s="30">
        <v>3986448.13</v>
      </c>
      <c r="AL35" s="30">
        <v>19722.44</v>
      </c>
      <c r="AM35" s="30">
        <v>0</v>
      </c>
      <c r="AN35" s="30">
        <v>118453.62</v>
      </c>
      <c r="AO35" s="30">
        <v>3005308.35</v>
      </c>
      <c r="AP35" s="30">
        <v>29043316.43</v>
      </c>
      <c r="AQ35" s="30">
        <v>338996.79</v>
      </c>
    </row>
    <row r="36" spans="1:43" ht="12.75">
      <c r="A36" s="28" t="s">
        <v>149</v>
      </c>
      <c r="B36" s="24" t="s">
        <v>150</v>
      </c>
      <c r="C36" s="27"/>
      <c r="D36" s="30">
        <f aca="true" t="shared" si="0" ref="D36:AQ36">SUM(D10:D11,D13:D24)+D28</f>
        <v>22015247.51</v>
      </c>
      <c r="E36" s="30">
        <f t="shared" si="0"/>
        <v>267529156.56000003</v>
      </c>
      <c r="F36" s="30">
        <f t="shared" si="0"/>
        <v>2735584415.54</v>
      </c>
      <c r="G36" s="30">
        <f t="shared" si="0"/>
        <v>939199072.8100001</v>
      </c>
      <c r="H36" s="30">
        <f t="shared" si="0"/>
        <v>29509649.89</v>
      </c>
      <c r="I36" s="30">
        <f t="shared" si="0"/>
        <v>767085075.7099999</v>
      </c>
      <c r="J36" s="30">
        <f t="shared" si="0"/>
        <v>496652112.25999993</v>
      </c>
      <c r="K36" s="30">
        <f t="shared" si="0"/>
        <v>628689914.79</v>
      </c>
      <c r="L36" s="30">
        <f t="shared" si="0"/>
        <v>55751966.69</v>
      </c>
      <c r="M36" s="30">
        <f t="shared" si="0"/>
        <v>1337822309.35</v>
      </c>
      <c r="N36" s="30">
        <v>7146269029.48</v>
      </c>
      <c r="O36" s="30">
        <f t="shared" si="0"/>
        <v>780531302.76</v>
      </c>
      <c r="P36" s="30">
        <f t="shared" si="0"/>
        <v>1854605788492.35</v>
      </c>
      <c r="Q36" s="30">
        <f t="shared" si="0"/>
        <v>10938592279.27</v>
      </c>
      <c r="R36" s="30">
        <f t="shared" si="0"/>
        <v>94942345.4</v>
      </c>
      <c r="S36" s="30">
        <f t="shared" si="0"/>
        <v>161750808.07</v>
      </c>
      <c r="T36" s="30">
        <f t="shared" si="0"/>
        <v>2261143944.32</v>
      </c>
      <c r="U36" s="30">
        <f t="shared" si="0"/>
        <v>472513456.93999994</v>
      </c>
      <c r="V36" s="30">
        <f t="shared" si="0"/>
        <v>203038193.94</v>
      </c>
      <c r="W36" s="30">
        <f t="shared" si="0"/>
        <v>564813226.05</v>
      </c>
      <c r="X36" s="30">
        <f t="shared" si="0"/>
        <v>96761694.37</v>
      </c>
      <c r="Y36" s="30">
        <f t="shared" si="0"/>
        <v>64925035.43</v>
      </c>
      <c r="Z36" s="30">
        <f t="shared" si="0"/>
        <v>29493850.419999998</v>
      </c>
      <c r="AA36" s="30">
        <f t="shared" si="0"/>
        <v>422696706.59000003</v>
      </c>
      <c r="AB36" s="30">
        <f t="shared" si="0"/>
        <v>80442622.76000002</v>
      </c>
      <c r="AC36" s="30">
        <f t="shared" si="0"/>
        <v>166803037.96</v>
      </c>
      <c r="AD36" s="30">
        <f t="shared" si="0"/>
        <v>229367955.68</v>
      </c>
      <c r="AE36" s="30">
        <f t="shared" si="0"/>
        <v>440082506.9</v>
      </c>
      <c r="AF36" s="30">
        <f t="shared" si="0"/>
        <v>1182708994.79</v>
      </c>
      <c r="AG36" s="30">
        <f t="shared" si="0"/>
        <v>82013134.46</v>
      </c>
      <c r="AH36" s="30">
        <f t="shared" si="0"/>
        <v>1491565639.8900003</v>
      </c>
      <c r="AI36" s="30">
        <f t="shared" si="0"/>
        <v>6369970119.380001</v>
      </c>
      <c r="AJ36" s="30">
        <f t="shared" si="0"/>
        <v>1935869299.38</v>
      </c>
      <c r="AK36" s="30">
        <f t="shared" si="0"/>
        <v>602440988.1299999</v>
      </c>
      <c r="AL36" s="30">
        <f t="shared" si="0"/>
        <v>40399394.99</v>
      </c>
      <c r="AM36" s="30">
        <f t="shared" si="0"/>
        <v>97184003.38000001</v>
      </c>
      <c r="AN36" s="30">
        <f t="shared" si="0"/>
        <v>20628887.72</v>
      </c>
      <c r="AO36" s="30">
        <f t="shared" si="0"/>
        <v>428124353.84999996</v>
      </c>
      <c r="AP36" s="30">
        <f t="shared" si="0"/>
        <v>4961200532.85</v>
      </c>
      <c r="AQ36" s="30">
        <f t="shared" si="0"/>
        <v>53274030.21</v>
      </c>
    </row>
    <row r="37" spans="1:43" ht="12.75">
      <c r="A37" s="28" t="s">
        <v>151</v>
      </c>
      <c r="B37" s="24"/>
      <c r="C37" s="27" t="s">
        <v>114</v>
      </c>
      <c r="D37" s="30">
        <f aca="true" t="shared" si="1" ref="D37:AQ37">SUM(D10,D11,D12,D24,D28)-D35</f>
        <v>21897610.970000003</v>
      </c>
      <c r="E37" s="30">
        <f t="shared" si="1"/>
        <v>266236978.69</v>
      </c>
      <c r="F37" s="30">
        <f t="shared" si="1"/>
        <v>2735584415.54</v>
      </c>
      <c r="G37" s="30">
        <f t="shared" si="1"/>
        <v>931734004.41</v>
      </c>
      <c r="H37" s="30">
        <f t="shared" si="1"/>
        <v>29429502.3</v>
      </c>
      <c r="I37" s="30">
        <f t="shared" si="1"/>
        <v>760144874.6199999</v>
      </c>
      <c r="J37" s="30">
        <f t="shared" si="1"/>
        <v>492430281.23999995</v>
      </c>
      <c r="K37" s="30">
        <f t="shared" si="1"/>
        <v>625299400.3900001</v>
      </c>
      <c r="L37" s="30">
        <f t="shared" si="1"/>
        <v>55391848.01</v>
      </c>
      <c r="M37" s="30">
        <f t="shared" si="1"/>
        <v>1330201859.0200002</v>
      </c>
      <c r="N37" s="30">
        <f t="shared" si="1"/>
        <v>7094943819.81</v>
      </c>
      <c r="O37" s="30">
        <f t="shared" si="1"/>
        <v>775797547.49</v>
      </c>
      <c r="P37" s="30">
        <f t="shared" si="1"/>
        <v>1854111896371.5498</v>
      </c>
      <c r="Q37" s="30">
        <f t="shared" si="1"/>
        <v>10923202007.279999</v>
      </c>
      <c r="R37" s="30">
        <f t="shared" si="1"/>
        <v>94284854.33000001</v>
      </c>
      <c r="S37" s="30">
        <f t="shared" si="1"/>
        <v>160415898.05</v>
      </c>
      <c r="T37" s="30">
        <f t="shared" si="1"/>
        <v>2243122034.6499996</v>
      </c>
      <c r="U37" s="30">
        <f t="shared" si="1"/>
        <v>469234372.03</v>
      </c>
      <c r="V37" s="30">
        <f t="shared" si="1"/>
        <v>201651026.57</v>
      </c>
      <c r="W37" s="30">
        <f t="shared" si="1"/>
        <v>560444311.5699999</v>
      </c>
      <c r="X37" s="30">
        <f t="shared" si="1"/>
        <v>96304190.17</v>
      </c>
      <c r="Y37" s="30">
        <f t="shared" si="1"/>
        <v>64838910.54</v>
      </c>
      <c r="Z37" s="30">
        <f t="shared" si="1"/>
        <v>29311538.43</v>
      </c>
      <c r="AA37" s="30">
        <f t="shared" si="1"/>
        <v>419951895.81000006</v>
      </c>
      <c r="AB37" s="30">
        <f t="shared" si="1"/>
        <v>79715754.88000001</v>
      </c>
      <c r="AC37" s="30">
        <f t="shared" si="1"/>
        <v>165585556.62999997</v>
      </c>
      <c r="AD37" s="30">
        <f t="shared" si="1"/>
        <v>228071097.65</v>
      </c>
      <c r="AE37" s="30">
        <f t="shared" si="1"/>
        <v>437372860.23</v>
      </c>
      <c r="AF37" s="30">
        <f t="shared" si="1"/>
        <v>1175440794.5900002</v>
      </c>
      <c r="AG37" s="30">
        <f t="shared" si="1"/>
        <v>81262347.16</v>
      </c>
      <c r="AH37" s="30">
        <f t="shared" si="1"/>
        <v>1483427604.6100004</v>
      </c>
      <c r="AI37" s="30">
        <f t="shared" si="1"/>
        <v>6320657193.150002</v>
      </c>
      <c r="AJ37" s="30">
        <f t="shared" si="1"/>
        <v>1918054586.68</v>
      </c>
      <c r="AK37" s="30">
        <f t="shared" si="1"/>
        <v>598454539.9999999</v>
      </c>
      <c r="AL37" s="30">
        <f t="shared" si="1"/>
        <v>40379672.550000004</v>
      </c>
      <c r="AM37" s="30">
        <f t="shared" si="1"/>
        <v>97184003.38</v>
      </c>
      <c r="AN37" s="30">
        <f t="shared" si="1"/>
        <v>20510434.099999998</v>
      </c>
      <c r="AO37" s="30">
        <f t="shared" si="1"/>
        <v>425119045.49999994</v>
      </c>
      <c r="AP37" s="30">
        <f t="shared" si="1"/>
        <v>4932157216.419999</v>
      </c>
      <c r="AQ37" s="30">
        <f t="shared" si="1"/>
        <v>52935033.419999994</v>
      </c>
    </row>
    <row r="38" spans="1:43" ht="12.75">
      <c r="A38" s="46" t="s">
        <v>152</v>
      </c>
      <c r="B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ht="12.75">
      <c r="B39" s="47"/>
    </row>
    <row r="40" spans="2:43" ht="12.75">
      <c r="B40" s="47"/>
      <c r="AM40" s="49" t="s">
        <v>153</v>
      </c>
      <c r="AN40" s="42"/>
      <c r="AO40" s="50"/>
      <c r="AP40" s="50"/>
      <c r="AQ40" s="50"/>
    </row>
    <row r="41" spans="2:43" ht="12.75">
      <c r="B41" s="47"/>
      <c r="AM41" s="51" t="s">
        <v>154</v>
      </c>
      <c r="AN41" s="42"/>
      <c r="AO41" s="42"/>
      <c r="AP41" s="42"/>
      <c r="AQ41" s="52" t="s">
        <v>155</v>
      </c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</sheetData>
  <sheetProtection selectLockedCells="1" selectUnlockedCells="1"/>
  <mergeCells count="39">
    <mergeCell ref="D1:H1"/>
    <mergeCell ref="A3:C3"/>
    <mergeCell ref="D3:E6"/>
    <mergeCell ref="F3:F6"/>
    <mergeCell ref="G3:G6"/>
    <mergeCell ref="H3:H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N6"/>
    <mergeCell ref="AO3:AO6"/>
    <mergeCell ref="AP3:AP6"/>
    <mergeCell ref="AQ3:AQ6"/>
    <mergeCell ref="A4:C4"/>
    <mergeCell ref="A5:C5"/>
  </mergeCells>
  <printOptions/>
  <pageMargins left="0.7" right="0.7" top="0.75" bottom="0.75" header="0.5118055555555555" footer="0.3"/>
  <pageSetup horizontalDpi="300" verticalDpi="300" orientation="landscape" paperSize="8"/>
  <headerFooter alignWithMargins="0"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workbookViewId="0" topLeftCell="A1">
      <selection activeCell="A1" sqref="A1"/>
    </sheetView>
  </sheetViews>
  <sheetFormatPr defaultColWidth="11.00390625" defaultRowHeight="12.75"/>
  <cols>
    <col min="1" max="1" width="49.25390625" style="0" customWidth="1"/>
    <col min="2" max="2" width="4.125" style="0" customWidth="1"/>
    <col min="3" max="3" width="4.125" style="1" customWidth="1"/>
    <col min="4" max="5" width="16.125" style="0" customWidth="1"/>
    <col min="6" max="6" width="16.25390625" style="0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customWidth="1"/>
    <col min="11" max="11" width="17.125" style="0" customWidth="1"/>
    <col min="12" max="12" width="16.125" style="0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customWidth="1"/>
    <col min="28" max="28" width="18.00390625" style="0" customWidth="1"/>
    <col min="29" max="29" width="18.875" style="0" customWidth="1"/>
    <col min="30" max="34" width="16.125" style="0" customWidth="1"/>
    <col min="35" max="35" width="18.25390625" style="0" customWidth="1"/>
    <col min="36" max="37" width="18.75390625" style="0" customWidth="1"/>
    <col min="38" max="38" width="16.125" style="0" customWidth="1"/>
    <col min="39" max="39" width="16.25390625" style="0" customWidth="1"/>
    <col min="40" max="40" width="18.125" style="0" customWidth="1"/>
    <col min="41" max="41" width="21.25390625" style="0" customWidth="1"/>
    <col min="42" max="43" width="16.125" style="0" customWidth="1"/>
    <col min="44" max="44" width="19.625" style="0" customWidth="1"/>
    <col min="45" max="45" width="19.00390625" style="0" customWidth="1"/>
    <col min="46" max="46" width="17.00390625" style="0" customWidth="1"/>
    <col min="47" max="16384" width="10.75390625" style="0" customWidth="1"/>
  </cols>
  <sheetData>
    <row r="1" spans="1:43" ht="31.5" customHeight="1">
      <c r="A1" s="2"/>
      <c r="B1" s="2"/>
      <c r="C1" s="3"/>
      <c r="D1" s="4" t="s">
        <v>0</v>
      </c>
      <c r="E1" s="4"/>
      <c r="F1" s="4"/>
      <c r="G1" s="4"/>
      <c r="H1" s="4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8.25" customHeight="1">
      <c r="A2" s="2"/>
      <c r="B2" s="2"/>
      <c r="C2" s="3"/>
      <c r="D2" s="4"/>
      <c r="E2" s="4"/>
      <c r="F2" s="4"/>
      <c r="G2" s="4"/>
      <c r="H2" s="4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2.75" customHeight="1">
      <c r="A3" s="6" t="s">
        <v>1</v>
      </c>
      <c r="B3" s="6"/>
      <c r="C3" s="6"/>
      <c r="D3" s="7" t="s">
        <v>2</v>
      </c>
      <c r="E3" s="7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/>
      <c r="M3" s="7" t="s">
        <v>9</v>
      </c>
      <c r="N3" s="7" t="s">
        <v>10</v>
      </c>
      <c r="O3" s="7" t="s">
        <v>11</v>
      </c>
      <c r="P3" s="8" t="s">
        <v>12</v>
      </c>
      <c r="Q3" s="8"/>
      <c r="R3" s="7" t="s">
        <v>13</v>
      </c>
      <c r="S3" s="7" t="s">
        <v>14</v>
      </c>
      <c r="T3" s="7" t="s">
        <v>15</v>
      </c>
      <c r="U3" s="7" t="s">
        <v>16</v>
      </c>
      <c r="V3" s="7" t="s">
        <v>17</v>
      </c>
      <c r="W3" s="7" t="s">
        <v>18</v>
      </c>
      <c r="X3" s="7" t="s">
        <v>19</v>
      </c>
      <c r="Y3" s="7" t="s">
        <v>20</v>
      </c>
      <c r="Z3" s="7" t="s">
        <v>21</v>
      </c>
      <c r="AA3" s="7" t="s">
        <v>22</v>
      </c>
      <c r="AB3" s="7" t="s">
        <v>23</v>
      </c>
      <c r="AC3" s="7" t="s">
        <v>24</v>
      </c>
      <c r="AD3" s="7" t="s">
        <v>25</v>
      </c>
      <c r="AE3" s="7" t="s">
        <v>26</v>
      </c>
      <c r="AF3" s="7" t="s">
        <v>27</v>
      </c>
      <c r="AG3" s="7" t="s">
        <v>28</v>
      </c>
      <c r="AH3" s="7" t="s">
        <v>29</v>
      </c>
      <c r="AI3" s="7" t="s">
        <v>30</v>
      </c>
      <c r="AJ3" s="7" t="s">
        <v>31</v>
      </c>
      <c r="AK3" s="7" t="s">
        <v>32</v>
      </c>
      <c r="AL3" s="7" t="s">
        <v>33</v>
      </c>
      <c r="AM3" s="7"/>
      <c r="AN3" s="7"/>
      <c r="AO3" s="7" t="s">
        <v>34</v>
      </c>
      <c r="AP3" s="7" t="s">
        <v>35</v>
      </c>
      <c r="AQ3" s="7" t="s">
        <v>36</v>
      </c>
    </row>
    <row r="4" spans="1:43" ht="36" customHeight="1">
      <c r="A4" s="9" t="s">
        <v>37</v>
      </c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2.75" customHeight="1">
      <c r="A5" s="9" t="s">
        <v>38</v>
      </c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2.75" customHeight="1" hidden="1">
      <c r="A6" s="10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>
      <c r="A7" s="13"/>
      <c r="B7" s="14"/>
      <c r="C7" s="15"/>
      <c r="D7" s="16" t="s">
        <v>39</v>
      </c>
      <c r="E7" s="16" t="s">
        <v>40</v>
      </c>
      <c r="F7" s="16"/>
      <c r="G7" s="16"/>
      <c r="H7" s="16"/>
      <c r="I7" s="16"/>
      <c r="J7" s="16"/>
      <c r="K7" s="16" t="s">
        <v>41</v>
      </c>
      <c r="L7" s="16" t="s">
        <v>40</v>
      </c>
      <c r="M7" s="16"/>
      <c r="N7" s="16"/>
      <c r="O7" s="16"/>
      <c r="P7" s="16" t="s">
        <v>42</v>
      </c>
      <c r="Q7" s="16" t="s">
        <v>43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 t="s">
        <v>40</v>
      </c>
      <c r="AM7" s="16" t="s">
        <v>44</v>
      </c>
      <c r="AN7" s="16" t="s">
        <v>45</v>
      </c>
      <c r="AO7" s="16"/>
      <c r="AP7" s="16"/>
      <c r="AQ7" s="16"/>
    </row>
    <row r="8" spans="1:43" ht="12.75" customHeight="1">
      <c r="A8" s="17"/>
      <c r="B8" s="18"/>
      <c r="C8" s="19"/>
      <c r="D8" s="16" t="s">
        <v>46</v>
      </c>
      <c r="E8" s="16" t="s">
        <v>47</v>
      </c>
      <c r="F8" s="16" t="s">
        <v>48</v>
      </c>
      <c r="G8" s="16" t="s">
        <v>49</v>
      </c>
      <c r="H8" s="16" t="s">
        <v>50</v>
      </c>
      <c r="I8" s="16" t="s">
        <v>51</v>
      </c>
      <c r="J8" s="16" t="s">
        <v>52</v>
      </c>
      <c r="K8" s="16" t="s">
        <v>53</v>
      </c>
      <c r="L8" s="16" t="s">
        <v>54</v>
      </c>
      <c r="M8" s="16" t="s">
        <v>55</v>
      </c>
      <c r="N8" s="16" t="s">
        <v>56</v>
      </c>
      <c r="O8" s="16" t="s">
        <v>57</v>
      </c>
      <c r="P8" s="16" t="s">
        <v>58</v>
      </c>
      <c r="Q8" s="16" t="s">
        <v>59</v>
      </c>
      <c r="R8" s="16" t="s">
        <v>60</v>
      </c>
      <c r="S8" s="16" t="s">
        <v>61</v>
      </c>
      <c r="T8" s="16" t="s">
        <v>62</v>
      </c>
      <c r="U8" s="16" t="s">
        <v>63</v>
      </c>
      <c r="V8" s="16" t="s">
        <v>64</v>
      </c>
      <c r="W8" s="16" t="s">
        <v>65</v>
      </c>
      <c r="X8" s="16" t="s">
        <v>66</v>
      </c>
      <c r="Y8" s="16" t="s">
        <v>67</v>
      </c>
      <c r="Z8" s="16" t="s">
        <v>68</v>
      </c>
      <c r="AA8" s="16" t="s">
        <v>69</v>
      </c>
      <c r="AB8" s="16" t="s">
        <v>70</v>
      </c>
      <c r="AC8" s="16" t="s">
        <v>71</v>
      </c>
      <c r="AD8" s="16" t="s">
        <v>72</v>
      </c>
      <c r="AE8" s="16" t="s">
        <v>73</v>
      </c>
      <c r="AF8" s="16" t="s">
        <v>74</v>
      </c>
      <c r="AG8" s="16" t="s">
        <v>75</v>
      </c>
      <c r="AH8" s="16" t="s">
        <v>76</v>
      </c>
      <c r="AI8" s="16" t="s">
        <v>77</v>
      </c>
      <c r="AJ8" s="16" t="s">
        <v>78</v>
      </c>
      <c r="AK8" s="16" t="s">
        <v>79</v>
      </c>
      <c r="AL8" s="16" t="s">
        <v>80</v>
      </c>
      <c r="AM8" s="16" t="s">
        <v>81</v>
      </c>
      <c r="AN8" s="16" t="s">
        <v>82</v>
      </c>
      <c r="AO8" s="16" t="s">
        <v>83</v>
      </c>
      <c r="AP8" s="16" t="s">
        <v>84</v>
      </c>
      <c r="AQ8" s="16" t="s">
        <v>85</v>
      </c>
    </row>
    <row r="9" spans="1:43" ht="12.75">
      <c r="A9" s="20" t="s">
        <v>86</v>
      </c>
      <c r="B9" s="21" t="s">
        <v>87</v>
      </c>
      <c r="C9" s="21" t="s">
        <v>88</v>
      </c>
      <c r="D9" s="22" t="s">
        <v>89</v>
      </c>
      <c r="E9" s="22" t="s">
        <v>89</v>
      </c>
      <c r="F9" s="22" t="s">
        <v>89</v>
      </c>
      <c r="G9" s="22" t="s">
        <v>89</v>
      </c>
      <c r="H9" s="22" t="s">
        <v>89</v>
      </c>
      <c r="I9" s="22" t="s">
        <v>89</v>
      </c>
      <c r="J9" s="22" t="s">
        <v>89</v>
      </c>
      <c r="K9" s="22" t="s">
        <v>89</v>
      </c>
      <c r="L9" s="22" t="s">
        <v>89</v>
      </c>
      <c r="M9" s="22" t="s">
        <v>89</v>
      </c>
      <c r="N9" s="22" t="s">
        <v>89</v>
      </c>
      <c r="O9" s="22" t="s">
        <v>89</v>
      </c>
      <c r="P9" s="22" t="s">
        <v>89</v>
      </c>
      <c r="Q9" s="22" t="s">
        <v>89</v>
      </c>
      <c r="R9" s="22" t="s">
        <v>89</v>
      </c>
      <c r="S9" s="22" t="s">
        <v>89</v>
      </c>
      <c r="T9" s="22" t="s">
        <v>89</v>
      </c>
      <c r="U9" s="22" t="s">
        <v>89</v>
      </c>
      <c r="V9" s="22" t="s">
        <v>89</v>
      </c>
      <c r="W9" s="22" t="s">
        <v>89</v>
      </c>
      <c r="X9" s="22" t="s">
        <v>89</v>
      </c>
      <c r="Y9" s="22" t="s">
        <v>89</v>
      </c>
      <c r="Z9" s="22" t="s">
        <v>89</v>
      </c>
      <c r="AA9" s="22" t="s">
        <v>89</v>
      </c>
      <c r="AB9" s="22" t="s">
        <v>89</v>
      </c>
      <c r="AC9" s="22" t="s">
        <v>89</v>
      </c>
      <c r="AD9" s="22" t="s">
        <v>89</v>
      </c>
      <c r="AE9" s="22" t="s">
        <v>89</v>
      </c>
      <c r="AF9" s="22" t="s">
        <v>89</v>
      </c>
      <c r="AG9" s="22" t="s">
        <v>89</v>
      </c>
      <c r="AH9" s="22" t="s">
        <v>89</v>
      </c>
      <c r="AI9" s="22" t="s">
        <v>89</v>
      </c>
      <c r="AJ9" s="22" t="s">
        <v>89</v>
      </c>
      <c r="AK9" s="22" t="s">
        <v>89</v>
      </c>
      <c r="AL9" s="22" t="s">
        <v>89</v>
      </c>
      <c r="AM9" s="22" t="s">
        <v>89</v>
      </c>
      <c r="AN9" s="22" t="s">
        <v>89</v>
      </c>
      <c r="AO9" s="22" t="s">
        <v>89</v>
      </c>
      <c r="AP9" s="22" t="s">
        <v>89</v>
      </c>
      <c r="AQ9" s="22" t="s">
        <v>89</v>
      </c>
    </row>
    <row r="10" spans="1:46" ht="12.75">
      <c r="A10" s="23" t="s">
        <v>90</v>
      </c>
      <c r="B10" s="24" t="s">
        <v>91</v>
      </c>
      <c r="C10" s="25" t="s">
        <v>91</v>
      </c>
      <c r="D10" s="26">
        <v>32847.37</v>
      </c>
      <c r="E10" s="26">
        <v>139615.62</v>
      </c>
      <c r="F10" s="26">
        <v>7533258.1</v>
      </c>
      <c r="G10" s="26">
        <v>37727682.17</v>
      </c>
      <c r="H10" s="26">
        <v>9853.36</v>
      </c>
      <c r="I10" s="26">
        <v>20456.16</v>
      </c>
      <c r="J10" s="26">
        <v>37074.84</v>
      </c>
      <c r="K10" s="26">
        <v>287721.17</v>
      </c>
      <c r="L10" s="26">
        <v>241480.26</v>
      </c>
      <c r="M10" s="26">
        <v>37900.23</v>
      </c>
      <c r="N10" s="26">
        <v>526081.06</v>
      </c>
      <c r="O10" s="26">
        <v>85873.93</v>
      </c>
      <c r="P10" s="26">
        <v>199151264330.41</v>
      </c>
      <c r="Q10" s="26">
        <v>810939189.33</v>
      </c>
      <c r="R10" s="26">
        <v>3329876.58</v>
      </c>
      <c r="S10" s="26">
        <v>48720.3</v>
      </c>
      <c r="T10" s="26">
        <v>111941035.89</v>
      </c>
      <c r="U10" s="26">
        <v>43760039.44</v>
      </c>
      <c r="V10" s="26">
        <v>538487.31</v>
      </c>
      <c r="W10" s="26">
        <v>559570.86</v>
      </c>
      <c r="X10" s="26">
        <v>4477469.83</v>
      </c>
      <c r="Y10" s="26">
        <v>2967711.49</v>
      </c>
      <c r="Z10" s="26">
        <v>1244361</v>
      </c>
      <c r="AA10" s="26">
        <v>531507.49</v>
      </c>
      <c r="AB10" s="26">
        <v>3245139.62</v>
      </c>
      <c r="AC10" s="26">
        <v>25861612.45</v>
      </c>
      <c r="AD10" s="26">
        <v>458493.55</v>
      </c>
      <c r="AE10" s="26">
        <v>204101.17</v>
      </c>
      <c r="AF10" s="26">
        <v>1731271.43</v>
      </c>
      <c r="AG10" s="26">
        <v>35982.55</v>
      </c>
      <c r="AH10" s="26">
        <v>347054.64</v>
      </c>
      <c r="AI10" s="26">
        <v>237566533.27</v>
      </c>
      <c r="AJ10" s="26">
        <v>1863853.03</v>
      </c>
      <c r="AK10" s="26">
        <v>359330.31</v>
      </c>
      <c r="AL10" s="26">
        <v>49847.42</v>
      </c>
      <c r="AM10" s="26">
        <v>35343.75</v>
      </c>
      <c r="AN10" s="26">
        <v>33269.25</v>
      </c>
      <c r="AO10" s="26">
        <v>477297.21</v>
      </c>
      <c r="AP10" s="26">
        <v>215573591.24</v>
      </c>
      <c r="AQ10" s="26">
        <v>2629702.51</v>
      </c>
      <c r="AR10" s="48">
        <f>SUM(D10:AQ10)</f>
        <v>200668754567.5999</v>
      </c>
      <c r="AS10" s="48">
        <f>(AR10-P10-Q10)</f>
        <v>706551047.8599108</v>
      </c>
      <c r="AT10" s="48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3" t="s">
        <v>92</v>
      </c>
      <c r="B11" s="24" t="s">
        <v>93</v>
      </c>
      <c r="C11" s="27" t="s">
        <v>93</v>
      </c>
      <c r="D11" s="26">
        <v>0</v>
      </c>
      <c r="E11" s="26">
        <v>0</v>
      </c>
      <c r="F11" s="26">
        <v>501646575.34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204684931.51</v>
      </c>
      <c r="N11" s="26">
        <v>1195407305.89</v>
      </c>
      <c r="O11" s="26">
        <v>47319678.96</v>
      </c>
      <c r="P11" s="26">
        <v>130181925309.63</v>
      </c>
      <c r="Q11" s="26">
        <v>0</v>
      </c>
      <c r="R11" s="26">
        <v>0</v>
      </c>
      <c r="S11" s="26">
        <v>5436972.6</v>
      </c>
      <c r="T11" s="26">
        <v>0</v>
      </c>
      <c r="U11" s="26">
        <v>60946377.9</v>
      </c>
      <c r="V11" s="26">
        <v>0</v>
      </c>
      <c r="W11" s="26">
        <v>0</v>
      </c>
      <c r="X11" s="26">
        <v>0</v>
      </c>
      <c r="Y11" s="26">
        <v>0</v>
      </c>
      <c r="Z11" s="26">
        <v>2500000</v>
      </c>
      <c r="AA11" s="26">
        <v>70000000</v>
      </c>
      <c r="AB11" s="26">
        <v>0</v>
      </c>
      <c r="AC11" s="26">
        <v>0</v>
      </c>
      <c r="AD11" s="26">
        <v>44026460.27</v>
      </c>
      <c r="AE11" s="26">
        <v>0</v>
      </c>
      <c r="AF11" s="26">
        <v>20000000</v>
      </c>
      <c r="AG11" s="26">
        <v>11388043.84</v>
      </c>
      <c r="AH11" s="26">
        <v>49008215.89</v>
      </c>
      <c r="AI11" s="26">
        <v>0</v>
      </c>
      <c r="AJ11" s="26">
        <v>247071835.62</v>
      </c>
      <c r="AK11" s="26">
        <v>0</v>
      </c>
      <c r="AL11" s="26">
        <v>0</v>
      </c>
      <c r="AM11" s="26">
        <v>0</v>
      </c>
      <c r="AN11" s="26">
        <v>0</v>
      </c>
      <c r="AO11" s="26">
        <v>21000000</v>
      </c>
      <c r="AP11" s="26">
        <v>903119608.35</v>
      </c>
      <c r="AQ11" s="26">
        <v>0</v>
      </c>
      <c r="AR11" s="48">
        <f>SUM(D11:AQ11)</f>
        <v>133565481315.8</v>
      </c>
      <c r="AS11" s="48">
        <f>(AR11-P11-Q11)</f>
        <v>3383556006.169998</v>
      </c>
    </row>
    <row r="12" spans="1:43" ht="12.75">
      <c r="A12" s="23" t="s">
        <v>94</v>
      </c>
      <c r="B12" s="24"/>
      <c r="C12" s="27" t="s">
        <v>95</v>
      </c>
      <c r="D12" s="26">
        <v>19650105.75</v>
      </c>
      <c r="E12" s="26">
        <v>234755826.45</v>
      </c>
      <c r="F12" s="26">
        <v>1980247954.63</v>
      </c>
      <c r="G12" s="26">
        <v>883751868.4</v>
      </c>
      <c r="H12" s="26">
        <v>28725365.01</v>
      </c>
      <c r="I12" s="26">
        <v>750179084.75</v>
      </c>
      <c r="J12" s="26">
        <v>487316031.9</v>
      </c>
      <c r="K12" s="26">
        <v>507667987.36</v>
      </c>
      <c r="L12" s="26">
        <v>52493767.43</v>
      </c>
      <c r="M12" s="26">
        <v>1105578011.9</v>
      </c>
      <c r="N12" s="26">
        <v>5865838120.92</v>
      </c>
      <c r="O12" s="26">
        <v>716097864.47</v>
      </c>
      <c r="P12" s="26">
        <v>1501278359833.46</v>
      </c>
      <c r="Q12" s="26">
        <v>9958937577.22</v>
      </c>
      <c r="R12" s="26">
        <v>89540926.42</v>
      </c>
      <c r="S12" s="26">
        <v>152191347.8</v>
      </c>
      <c r="T12" s="26">
        <v>2096317434.12</v>
      </c>
      <c r="U12" s="26">
        <v>360390081.6</v>
      </c>
      <c r="V12" s="26">
        <v>192961608.24</v>
      </c>
      <c r="W12" s="26">
        <v>532592517.33</v>
      </c>
      <c r="X12" s="26">
        <v>90852912.81</v>
      </c>
      <c r="Y12" s="26">
        <v>58476338.32</v>
      </c>
      <c r="Z12" s="26">
        <v>25354576.63</v>
      </c>
      <c r="AA12" s="26">
        <v>310653543.48</v>
      </c>
      <c r="AB12" s="26">
        <v>75177953.8</v>
      </c>
      <c r="AC12" s="26">
        <v>138059050.2</v>
      </c>
      <c r="AD12" s="26">
        <v>100863455.45</v>
      </c>
      <c r="AE12" s="26">
        <v>424556113.8</v>
      </c>
      <c r="AF12" s="26">
        <v>1137439682.96</v>
      </c>
      <c r="AG12" s="26">
        <v>68787792.71</v>
      </c>
      <c r="AH12" s="26">
        <v>1413904848.98</v>
      </c>
      <c r="AI12" s="26">
        <v>6015613179.47</v>
      </c>
      <c r="AJ12" s="26">
        <v>1519836058.82</v>
      </c>
      <c r="AK12" s="26">
        <v>568159190.31</v>
      </c>
      <c r="AL12" s="26">
        <v>39727446.86</v>
      </c>
      <c r="AM12" s="26">
        <v>88814896.02</v>
      </c>
      <c r="AN12" s="26">
        <v>20183470.73</v>
      </c>
      <c r="AO12" s="26">
        <v>375238829.5</v>
      </c>
      <c r="AP12" s="26">
        <v>3774172967.11</v>
      </c>
      <c r="AQ12" s="26">
        <v>40970085.5</v>
      </c>
    </row>
    <row r="13" spans="1:45" s="31" customFormat="1" ht="12.75">
      <c r="A13" s="28" t="s">
        <v>96</v>
      </c>
      <c r="B13" s="24" t="s">
        <v>95</v>
      </c>
      <c r="C13" s="29"/>
      <c r="D13" s="30">
        <v>1875816.24</v>
      </c>
      <c r="E13" s="30">
        <v>19062881.47</v>
      </c>
      <c r="F13" s="30">
        <v>662937270.76</v>
      </c>
      <c r="G13" s="30">
        <v>71053782.6</v>
      </c>
      <c r="H13" s="30">
        <v>0</v>
      </c>
      <c r="I13" s="30">
        <v>75827171.72</v>
      </c>
      <c r="J13" s="30">
        <v>0</v>
      </c>
      <c r="K13" s="30">
        <v>23032673.51</v>
      </c>
      <c r="L13" s="30">
        <v>0</v>
      </c>
      <c r="M13" s="30">
        <v>145848178</v>
      </c>
      <c r="N13" s="30">
        <v>0</v>
      </c>
      <c r="O13" s="30">
        <v>131961064.83</v>
      </c>
      <c r="P13" s="30">
        <v>365226194417.4</v>
      </c>
      <c r="Q13" s="30">
        <v>3702930972.52</v>
      </c>
      <c r="R13" s="30">
        <v>20377129.1</v>
      </c>
      <c r="S13" s="30">
        <v>31905183.8</v>
      </c>
      <c r="T13" s="30">
        <v>31118535.17</v>
      </c>
      <c r="U13" s="30">
        <v>16196352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5720438.5</v>
      </c>
      <c r="AC13" s="30">
        <v>13785400.8</v>
      </c>
      <c r="AD13" s="30">
        <v>0</v>
      </c>
      <c r="AE13" s="30">
        <v>27617373.9</v>
      </c>
      <c r="AF13" s="30">
        <v>0</v>
      </c>
      <c r="AG13" s="30">
        <v>6520122</v>
      </c>
      <c r="AH13" s="30">
        <v>318826778</v>
      </c>
      <c r="AI13" s="30">
        <v>990382840</v>
      </c>
      <c r="AJ13" s="30">
        <v>176870131.52</v>
      </c>
      <c r="AK13" s="30">
        <v>15190745</v>
      </c>
      <c r="AL13" s="30">
        <v>4945730.06</v>
      </c>
      <c r="AM13" s="30">
        <v>0</v>
      </c>
      <c r="AN13" s="30">
        <v>6360129.23</v>
      </c>
      <c r="AO13" s="30">
        <v>0</v>
      </c>
      <c r="AP13" s="30">
        <v>142498331.71</v>
      </c>
      <c r="AQ13" s="30">
        <v>0</v>
      </c>
      <c r="AR13" s="54">
        <f>SUM(D13:AQ13)</f>
        <v>371869039449.84</v>
      </c>
      <c r="AS13" s="54">
        <f>(AR13-P13-Q13)</f>
        <v>2939914059.9200025</v>
      </c>
    </row>
    <row r="14" spans="1:45" s="34" customFormat="1" ht="12.75">
      <c r="A14" s="23" t="s">
        <v>97</v>
      </c>
      <c r="B14" s="32" t="s">
        <v>98</v>
      </c>
      <c r="C14" s="33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461841420100</v>
      </c>
      <c r="Q14" s="26">
        <v>2834858900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55">
        <f>SUM(D14:AQ14)</f>
        <v>464676279000</v>
      </c>
      <c r="AS14" s="55">
        <f>(AR14-P14-Q14)</f>
        <v>0</v>
      </c>
    </row>
    <row r="15" spans="1:43" ht="12.75">
      <c r="A15" s="23" t="s">
        <v>99</v>
      </c>
      <c r="B15" s="24" t="s">
        <v>100</v>
      </c>
      <c r="C15" s="33"/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</row>
    <row r="16" spans="1:45" s="34" customFormat="1" ht="12.75">
      <c r="A16" s="23" t="s">
        <v>101</v>
      </c>
      <c r="B16" s="32" t="s">
        <v>102</v>
      </c>
      <c r="C16" s="36" t="s">
        <v>103</v>
      </c>
      <c r="D16" s="26">
        <v>1931342</v>
      </c>
      <c r="E16" s="26">
        <v>19820187</v>
      </c>
      <c r="F16" s="26">
        <v>276962693.46</v>
      </c>
      <c r="G16" s="26">
        <v>78691640</v>
      </c>
      <c r="H16" s="26">
        <v>1533558</v>
      </c>
      <c r="I16" s="26">
        <v>12165432</v>
      </c>
      <c r="J16" s="26">
        <v>130854185</v>
      </c>
      <c r="K16" s="26">
        <v>120790780</v>
      </c>
      <c r="L16" s="26">
        <v>15306000</v>
      </c>
      <c r="M16" s="26">
        <v>0</v>
      </c>
      <c r="N16" s="26">
        <v>1920792960.44</v>
      </c>
      <c r="O16" s="26">
        <v>185323098.5</v>
      </c>
      <c r="P16" s="26">
        <v>7211840000</v>
      </c>
      <c r="Q16" s="26">
        <v>0</v>
      </c>
      <c r="R16" s="26">
        <v>0</v>
      </c>
      <c r="S16" s="26">
        <v>0</v>
      </c>
      <c r="T16" s="26">
        <v>350006642.1</v>
      </c>
      <c r="U16" s="26">
        <v>92558600</v>
      </c>
      <c r="V16" s="26">
        <v>20341990</v>
      </c>
      <c r="W16" s="26">
        <v>93463045.93</v>
      </c>
      <c r="X16" s="26">
        <v>23433064</v>
      </c>
      <c r="Y16" s="26">
        <v>2560000</v>
      </c>
      <c r="Z16" s="26">
        <v>9385775</v>
      </c>
      <c r="AA16" s="26">
        <v>7958290</v>
      </c>
      <c r="AB16" s="26">
        <v>0</v>
      </c>
      <c r="AC16" s="26">
        <v>15432700</v>
      </c>
      <c r="AD16" s="26">
        <v>45425796.95</v>
      </c>
      <c r="AE16" s="26">
        <v>51018755.4</v>
      </c>
      <c r="AF16" s="26">
        <v>313260329.06</v>
      </c>
      <c r="AG16" s="26">
        <v>16451199.35</v>
      </c>
      <c r="AH16" s="26">
        <v>0</v>
      </c>
      <c r="AI16" s="26">
        <v>366631120</v>
      </c>
      <c r="AJ16" s="26">
        <v>35402500</v>
      </c>
      <c r="AK16" s="26">
        <v>148691289</v>
      </c>
      <c r="AL16" s="26">
        <v>8764608</v>
      </c>
      <c r="AM16" s="26">
        <v>6581040</v>
      </c>
      <c r="AN16" s="26">
        <v>4244141.7</v>
      </c>
      <c r="AO16" s="26">
        <v>34726104</v>
      </c>
      <c r="AP16" s="26">
        <v>199407306.2</v>
      </c>
      <c r="AQ16" s="26">
        <v>0</v>
      </c>
      <c r="AR16" s="55">
        <f>SUM(D16:AQ16)</f>
        <v>11821756173.090002</v>
      </c>
      <c r="AS16" s="55">
        <f>(AR16-P16-Q16)</f>
        <v>4609916173.090002</v>
      </c>
    </row>
    <row r="17" spans="1:45" ht="12.75">
      <c r="A17" s="37" t="s">
        <v>104</v>
      </c>
      <c r="B17" s="24" t="s">
        <v>105</v>
      </c>
      <c r="C17" s="36" t="s">
        <v>106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72.258375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7777000</v>
      </c>
      <c r="V17" s="26">
        <v>2023200</v>
      </c>
      <c r="W17" s="26">
        <v>0</v>
      </c>
      <c r="X17" s="26">
        <v>0</v>
      </c>
      <c r="Y17" s="26">
        <v>0</v>
      </c>
      <c r="Z17" s="26">
        <v>0</v>
      </c>
      <c r="AA17" s="26">
        <v>12120000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7575000</v>
      </c>
      <c r="AP17" s="26">
        <v>0</v>
      </c>
      <c r="AQ17" s="26">
        <v>0</v>
      </c>
      <c r="AR17" s="55">
        <f>SUM(D17:AQ17)</f>
        <v>29495272.258375</v>
      </c>
      <c r="AS17" s="54">
        <f>(AR17-P17-Q17)</f>
        <v>29495272.258375</v>
      </c>
    </row>
    <row r="18" spans="1:43" ht="12.75">
      <c r="A18" s="23" t="s">
        <v>107</v>
      </c>
      <c r="B18" s="24" t="s">
        <v>108</v>
      </c>
      <c r="C18" s="36" t="s">
        <v>109</v>
      </c>
      <c r="D18" s="26">
        <v>9952655.21</v>
      </c>
      <c r="E18" s="26">
        <v>115576768.4</v>
      </c>
      <c r="F18" s="26">
        <v>675018402.4</v>
      </c>
      <c r="G18" s="26">
        <v>653933528.1</v>
      </c>
      <c r="H18" s="26">
        <v>23509110.1</v>
      </c>
      <c r="I18" s="26">
        <v>509118670.03</v>
      </c>
      <c r="J18" s="26">
        <v>356461846.9</v>
      </c>
      <c r="K18" s="26">
        <v>261982500</v>
      </c>
      <c r="L18" s="26">
        <v>32051042.58</v>
      </c>
      <c r="M18" s="26">
        <v>959729833.9</v>
      </c>
      <c r="N18" s="26">
        <v>3093303004.04</v>
      </c>
      <c r="O18" s="26">
        <v>309326116.83</v>
      </c>
      <c r="P18" s="26">
        <v>580117318599.29</v>
      </c>
      <c r="Q18" s="26">
        <v>3421147704.7</v>
      </c>
      <c r="R18" s="26">
        <v>64382682.2</v>
      </c>
      <c r="S18" s="26">
        <v>120286164</v>
      </c>
      <c r="T18" s="26">
        <v>1512212819.3</v>
      </c>
      <c r="U18" s="26">
        <v>193015143.2</v>
      </c>
      <c r="V18" s="26">
        <v>152657083.64</v>
      </c>
      <c r="W18" s="26">
        <v>433295206.4</v>
      </c>
      <c r="X18" s="26">
        <v>56817185</v>
      </c>
      <c r="Y18" s="26">
        <v>20598630</v>
      </c>
      <c r="Z18" s="26">
        <v>14566225</v>
      </c>
      <c r="AA18" s="26">
        <v>271235870.98</v>
      </c>
      <c r="AB18" s="26">
        <v>45525857.7</v>
      </c>
      <c r="AC18" s="26">
        <v>93900150</v>
      </c>
      <c r="AD18" s="26">
        <v>55437658.5</v>
      </c>
      <c r="AE18" s="26">
        <v>308422079.7</v>
      </c>
      <c r="AF18" s="26">
        <v>824179353.9</v>
      </c>
      <c r="AG18" s="26">
        <v>38115465.1</v>
      </c>
      <c r="AH18" s="26">
        <v>861406571.6</v>
      </c>
      <c r="AI18" s="26">
        <v>4322932021.8</v>
      </c>
      <c r="AJ18" s="26">
        <v>1307563427.3</v>
      </c>
      <c r="AK18" s="26">
        <v>404277156.31</v>
      </c>
      <c r="AL18" s="26">
        <v>25550908.8</v>
      </c>
      <c r="AM18" s="26">
        <v>44682077.5</v>
      </c>
      <c r="AN18" s="26">
        <v>9579199.8</v>
      </c>
      <c r="AO18" s="26">
        <v>301424627.8</v>
      </c>
      <c r="AP18" s="26">
        <v>3193299580.4</v>
      </c>
      <c r="AQ18" s="26">
        <v>32423702.1</v>
      </c>
    </row>
    <row r="19" spans="1:43" s="42" customFormat="1" ht="12.75">
      <c r="A19" s="38" t="s">
        <v>110</v>
      </c>
      <c r="B19" s="39" t="s">
        <v>111</v>
      </c>
      <c r="C19" s="40" t="s">
        <v>112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28684326975.2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</row>
    <row r="20" spans="1:43" ht="12.75">
      <c r="A20" s="23" t="s">
        <v>113</v>
      </c>
      <c r="B20" s="24" t="s">
        <v>114</v>
      </c>
      <c r="C20" s="36" t="s">
        <v>115</v>
      </c>
      <c r="D20" s="26">
        <v>5890292.3</v>
      </c>
      <c r="E20" s="26">
        <v>80295989.58</v>
      </c>
      <c r="F20" s="26">
        <v>365329588.01</v>
      </c>
      <c r="G20" s="26">
        <v>80072917.7</v>
      </c>
      <c r="H20" s="26">
        <v>3682696.91</v>
      </c>
      <c r="I20" s="26">
        <v>153067811</v>
      </c>
      <c r="J20" s="26">
        <v>0</v>
      </c>
      <c r="K20" s="26">
        <v>101862033.85</v>
      </c>
      <c r="L20" s="26">
        <v>5136724.85</v>
      </c>
      <c r="M20" s="26">
        <v>0</v>
      </c>
      <c r="N20" s="26">
        <v>779483781.44</v>
      </c>
      <c r="O20" s="26">
        <v>89487584.31</v>
      </c>
      <c r="P20" s="26">
        <v>0</v>
      </c>
      <c r="Q20" s="26">
        <v>0</v>
      </c>
      <c r="R20" s="26">
        <v>4781115.12</v>
      </c>
      <c r="S20" s="26">
        <v>0</v>
      </c>
      <c r="T20" s="26">
        <v>202979437.55</v>
      </c>
      <c r="U20" s="26">
        <v>50842986.4</v>
      </c>
      <c r="V20" s="26">
        <v>17939334.6</v>
      </c>
      <c r="W20" s="26">
        <v>5834265</v>
      </c>
      <c r="X20" s="26">
        <v>10602663.81</v>
      </c>
      <c r="Y20" s="26">
        <v>35317708.32</v>
      </c>
      <c r="Z20" s="26">
        <v>1402576.63</v>
      </c>
      <c r="AA20" s="26">
        <v>19339382.5</v>
      </c>
      <c r="AB20" s="26">
        <v>23931657.6</v>
      </c>
      <c r="AC20" s="26">
        <v>14940799.4</v>
      </c>
      <c r="AD20" s="26">
        <v>0</v>
      </c>
      <c r="AE20" s="26">
        <v>37497904.8</v>
      </c>
      <c r="AF20" s="26">
        <v>0</v>
      </c>
      <c r="AG20" s="26">
        <v>7701006.26</v>
      </c>
      <c r="AH20" s="26">
        <v>233671499.38</v>
      </c>
      <c r="AI20" s="26">
        <v>335667197.67</v>
      </c>
      <c r="AJ20" s="26">
        <v>0</v>
      </c>
      <c r="AK20" s="26">
        <v>0</v>
      </c>
      <c r="AL20" s="26">
        <v>466200</v>
      </c>
      <c r="AM20" s="26">
        <v>37551778.52</v>
      </c>
      <c r="AN20" s="26">
        <v>0</v>
      </c>
      <c r="AO20" s="26">
        <v>31513097.7</v>
      </c>
      <c r="AP20" s="26">
        <v>238967748.8</v>
      </c>
      <c r="AQ20" s="26">
        <v>8546383.4</v>
      </c>
    </row>
    <row r="21" spans="1:43" ht="12.75">
      <c r="A21" s="23" t="s">
        <v>116</v>
      </c>
      <c r="B21" s="24" t="s">
        <v>117</v>
      </c>
      <c r="C21" s="36" t="s">
        <v>118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58197259741.57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</row>
    <row r="22" spans="1:43" ht="12.75">
      <c r="A22" s="37" t="s">
        <v>119</v>
      </c>
      <c r="B22" s="24" t="s">
        <v>120</v>
      </c>
      <c r="C22" s="36" t="s">
        <v>121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</row>
    <row r="23" spans="1:43" ht="12.75">
      <c r="A23" s="23" t="s">
        <v>122</v>
      </c>
      <c r="B23" s="24" t="s">
        <v>123</v>
      </c>
      <c r="C23" s="36" t="s">
        <v>124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</row>
    <row r="24" spans="1:43" ht="12.75">
      <c r="A24" s="23" t="s">
        <v>125</v>
      </c>
      <c r="B24" s="24" t="s">
        <v>126</v>
      </c>
      <c r="C24" s="27" t="s">
        <v>98</v>
      </c>
      <c r="D24" s="43">
        <v>2332294.39</v>
      </c>
      <c r="E24" s="43">
        <v>32633714.49</v>
      </c>
      <c r="F24" s="43">
        <v>246156627.47</v>
      </c>
      <c r="G24" s="43">
        <v>17719522.24</v>
      </c>
      <c r="H24" s="43">
        <v>774431.52</v>
      </c>
      <c r="I24" s="43">
        <v>16885534.8</v>
      </c>
      <c r="J24" s="43">
        <v>9299005.52</v>
      </c>
      <c r="K24" s="43">
        <v>120734206.26</v>
      </c>
      <c r="L24" s="43">
        <v>3016719</v>
      </c>
      <c r="M24" s="43">
        <v>27521465.71</v>
      </c>
      <c r="N24" s="43">
        <v>84497521.61</v>
      </c>
      <c r="O24" s="43">
        <v>17027885.4</v>
      </c>
      <c r="P24" s="43">
        <v>23994239018.85</v>
      </c>
      <c r="Q24" s="43">
        <v>168715512.72</v>
      </c>
      <c r="R24" s="43">
        <v>2071542.4</v>
      </c>
      <c r="S24" s="43">
        <v>4073767.37</v>
      </c>
      <c r="T24" s="43">
        <v>52885474.31</v>
      </c>
      <c r="U24" s="43">
        <v>7416958</v>
      </c>
      <c r="V24" s="43">
        <v>9538098.39</v>
      </c>
      <c r="W24" s="43">
        <v>31661137.86</v>
      </c>
      <c r="X24" s="43">
        <v>1431311.73</v>
      </c>
      <c r="Y24" s="43">
        <v>3480985.62</v>
      </c>
      <c r="Z24" s="43">
        <v>394912.79</v>
      </c>
      <c r="AA24" s="43">
        <v>41511655.62</v>
      </c>
      <c r="AB24" s="43">
        <v>2019529.34</v>
      </c>
      <c r="AC24" s="43">
        <v>2882375.31</v>
      </c>
      <c r="AD24" s="43">
        <v>84019546.41</v>
      </c>
      <c r="AE24" s="43">
        <v>15322291.93</v>
      </c>
      <c r="AF24" s="43">
        <v>23538040.4</v>
      </c>
      <c r="AG24" s="43">
        <v>1801315.36</v>
      </c>
      <c r="AH24" s="43">
        <v>28305520.38</v>
      </c>
      <c r="AI24" s="43">
        <v>116790406.64</v>
      </c>
      <c r="AJ24" s="43">
        <v>167097551.91</v>
      </c>
      <c r="AK24" s="43">
        <v>33922467.51</v>
      </c>
      <c r="AL24" s="43">
        <v>622100.71</v>
      </c>
      <c r="AM24" s="43">
        <v>8333763.61</v>
      </c>
      <c r="AN24" s="43">
        <v>412147.74</v>
      </c>
      <c r="AO24" s="43">
        <v>31408227.14</v>
      </c>
      <c r="AP24" s="43">
        <v>68334366.15</v>
      </c>
      <c r="AQ24" s="43">
        <v>9674242.2</v>
      </c>
    </row>
    <row r="25" spans="1:43" ht="12.75">
      <c r="A25" s="23" t="s">
        <v>127</v>
      </c>
      <c r="B25" s="24" t="s">
        <v>128</v>
      </c>
      <c r="C25" s="44" t="s">
        <v>129</v>
      </c>
      <c r="D25" s="26">
        <v>2060718.03</v>
      </c>
      <c r="E25" s="26">
        <v>29060179.49</v>
      </c>
      <c r="F25" s="26">
        <v>209985568.58</v>
      </c>
      <c r="G25" s="26">
        <v>32641.44</v>
      </c>
      <c r="H25" s="26">
        <v>42638.89</v>
      </c>
      <c r="I25" s="26">
        <v>133220.87</v>
      </c>
      <c r="J25" s="26">
        <v>41078.77</v>
      </c>
      <c r="K25" s="26">
        <v>112112312.78</v>
      </c>
      <c r="L25" s="26">
        <v>2172616.68</v>
      </c>
      <c r="M25" s="26">
        <v>15930.28</v>
      </c>
      <c r="N25" s="26">
        <v>14777275.46</v>
      </c>
      <c r="O25" s="26">
        <v>6055326.74</v>
      </c>
      <c r="P25" s="26">
        <v>0</v>
      </c>
      <c r="Q25" s="26">
        <v>0</v>
      </c>
      <c r="R25" s="26">
        <v>19472.4</v>
      </c>
      <c r="S25" s="26">
        <v>2213.77</v>
      </c>
      <c r="T25" s="26">
        <v>15791703.26</v>
      </c>
      <c r="U25" s="26">
        <v>2321344.92</v>
      </c>
      <c r="V25" s="26">
        <v>5561226.44</v>
      </c>
      <c r="W25" s="26">
        <v>23001075.32</v>
      </c>
      <c r="X25" s="26">
        <v>4645.23</v>
      </c>
      <c r="Y25" s="26">
        <v>2677108.62</v>
      </c>
      <c r="Z25" s="26">
        <v>1510.29</v>
      </c>
      <c r="AA25" s="26">
        <v>35535762.56</v>
      </c>
      <c r="AB25" s="26">
        <v>859297.2</v>
      </c>
      <c r="AC25" s="26">
        <v>8409.31</v>
      </c>
      <c r="AD25" s="26">
        <v>82051420.19</v>
      </c>
      <c r="AE25" s="26">
        <v>6308841.04</v>
      </c>
      <c r="AF25" s="26">
        <v>4803.37</v>
      </c>
      <c r="AG25" s="26">
        <v>688947.34</v>
      </c>
      <c r="AH25" s="26">
        <v>2620445.63</v>
      </c>
      <c r="AI25" s="26">
        <v>23088665.17</v>
      </c>
      <c r="AJ25" s="26">
        <v>127365159.89</v>
      </c>
      <c r="AK25" s="26">
        <v>24214288.57</v>
      </c>
      <c r="AL25" s="26">
        <v>11285.54</v>
      </c>
      <c r="AM25" s="26">
        <v>7335620.11</v>
      </c>
      <c r="AN25" s="26">
        <v>4466.55</v>
      </c>
      <c r="AO25" s="26">
        <v>21082069.19</v>
      </c>
      <c r="AP25" s="26">
        <v>3839601.55</v>
      </c>
      <c r="AQ25" s="26">
        <v>8937344.34</v>
      </c>
    </row>
    <row r="26" spans="1:43" ht="12.75">
      <c r="A26" s="23" t="s">
        <v>130</v>
      </c>
      <c r="B26" s="24" t="s">
        <v>131</v>
      </c>
      <c r="C26" s="44" t="s">
        <v>132</v>
      </c>
      <c r="D26" s="26">
        <v>250579.85</v>
      </c>
      <c r="E26" s="26">
        <v>3426104.73</v>
      </c>
      <c r="F26" s="26">
        <v>36171058.89</v>
      </c>
      <c r="G26" s="26">
        <v>17686880.8</v>
      </c>
      <c r="H26" s="26">
        <v>731792.63</v>
      </c>
      <c r="I26" s="26">
        <v>16752313.93</v>
      </c>
      <c r="J26" s="26">
        <v>9257926.75</v>
      </c>
      <c r="K26" s="26">
        <v>8621893.48</v>
      </c>
      <c r="L26" s="26">
        <v>844102.32</v>
      </c>
      <c r="M26" s="26">
        <v>27505535.43</v>
      </c>
      <c r="N26" s="26">
        <v>69720246.15</v>
      </c>
      <c r="O26" s="26">
        <v>10972558.66</v>
      </c>
      <c r="P26" s="26">
        <v>23994163018.85</v>
      </c>
      <c r="Q26" s="26">
        <v>168715512.72</v>
      </c>
      <c r="R26" s="26">
        <v>2052070</v>
      </c>
      <c r="S26" s="26">
        <v>4071553.6</v>
      </c>
      <c r="T26" s="26">
        <v>37093771.05</v>
      </c>
      <c r="U26" s="26">
        <v>5095613.08</v>
      </c>
      <c r="V26" s="26">
        <v>3976871.95</v>
      </c>
      <c r="W26" s="26">
        <v>8660062.54</v>
      </c>
      <c r="X26" s="26">
        <v>1426666.5</v>
      </c>
      <c r="Y26" s="26">
        <v>803877</v>
      </c>
      <c r="Z26" s="26">
        <v>393402.5</v>
      </c>
      <c r="AA26" s="26">
        <v>5975893.06</v>
      </c>
      <c r="AB26" s="26">
        <v>1160232.14</v>
      </c>
      <c r="AC26" s="26">
        <v>2873966</v>
      </c>
      <c r="AD26" s="26">
        <v>1968126.22</v>
      </c>
      <c r="AE26" s="26">
        <v>9013450.89</v>
      </c>
      <c r="AF26" s="26">
        <v>23533237.03</v>
      </c>
      <c r="AG26" s="26">
        <v>1112368.02</v>
      </c>
      <c r="AH26" s="26">
        <v>25685074.75</v>
      </c>
      <c r="AI26" s="26">
        <v>93701741.47</v>
      </c>
      <c r="AJ26" s="26">
        <v>39732392.02</v>
      </c>
      <c r="AK26" s="26">
        <v>9708178.94</v>
      </c>
      <c r="AL26" s="26">
        <v>610815.17</v>
      </c>
      <c r="AM26" s="26">
        <v>998143.5</v>
      </c>
      <c r="AN26" s="26">
        <v>407681.19</v>
      </c>
      <c r="AO26" s="26">
        <v>8319962.1</v>
      </c>
      <c r="AP26" s="26">
        <v>64494764.6</v>
      </c>
      <c r="AQ26" s="26">
        <v>736897.86</v>
      </c>
    </row>
    <row r="27" spans="1:43" ht="12.75">
      <c r="A27" s="23" t="s">
        <v>133</v>
      </c>
      <c r="B27" s="24" t="s">
        <v>134</v>
      </c>
      <c r="C27" s="44" t="s">
        <v>135</v>
      </c>
      <c r="D27" s="26">
        <v>20996.51</v>
      </c>
      <c r="E27" s="26">
        <v>147430.27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76000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2006195.85</v>
      </c>
      <c r="AP27" s="26">
        <v>0</v>
      </c>
      <c r="AQ27" s="26">
        <v>0</v>
      </c>
    </row>
    <row r="28" spans="1:43" ht="12.75">
      <c r="A28" s="23" t="s">
        <v>136</v>
      </c>
      <c r="B28" s="24"/>
      <c r="C28" s="27" t="s">
        <v>100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</row>
    <row r="29" spans="1:43" ht="12.75">
      <c r="A29" s="23" t="s">
        <v>137</v>
      </c>
      <c r="B29" s="24"/>
      <c r="C29" s="25" t="s">
        <v>105</v>
      </c>
      <c r="D29" s="26">
        <v>117636.54</v>
      </c>
      <c r="E29" s="26">
        <v>1292177.87</v>
      </c>
      <c r="F29" s="26">
        <v>0</v>
      </c>
      <c r="G29" s="26">
        <v>7465068.4</v>
      </c>
      <c r="H29" s="26">
        <v>80147.59</v>
      </c>
      <c r="I29" s="26">
        <v>6940201.09</v>
      </c>
      <c r="J29" s="26">
        <v>4221831.02</v>
      </c>
      <c r="K29" s="26">
        <v>3390514.4</v>
      </c>
      <c r="L29" s="26">
        <v>360118.68</v>
      </c>
      <c r="M29" s="26">
        <v>7620450.33</v>
      </c>
      <c r="N29" s="26">
        <v>51325209.67</v>
      </c>
      <c r="O29" s="26">
        <v>4733755.27</v>
      </c>
      <c r="P29" s="26">
        <v>493892120.8</v>
      </c>
      <c r="Q29" s="26">
        <v>15390271.99</v>
      </c>
      <c r="R29" s="26">
        <v>657491.07</v>
      </c>
      <c r="S29" s="26">
        <v>1334910.02</v>
      </c>
      <c r="T29" s="26">
        <v>18021909.67</v>
      </c>
      <c r="U29" s="26">
        <v>3279084.91</v>
      </c>
      <c r="V29" s="26">
        <v>1387167.37</v>
      </c>
      <c r="W29" s="26">
        <v>4368914.48</v>
      </c>
      <c r="X29" s="26">
        <v>457504.2</v>
      </c>
      <c r="Y29" s="26">
        <v>86124.89</v>
      </c>
      <c r="Z29" s="26">
        <v>182311.99</v>
      </c>
      <c r="AA29" s="26">
        <v>2744810.78</v>
      </c>
      <c r="AB29" s="26">
        <v>726867.88</v>
      </c>
      <c r="AC29" s="26">
        <v>1217481.33</v>
      </c>
      <c r="AD29" s="26">
        <v>1296858.03</v>
      </c>
      <c r="AE29" s="26">
        <v>2709646.67</v>
      </c>
      <c r="AF29" s="26">
        <v>7268200.2</v>
      </c>
      <c r="AG29" s="26">
        <v>750787.3</v>
      </c>
      <c r="AH29" s="26">
        <v>8138035.28</v>
      </c>
      <c r="AI29" s="26">
        <v>49312926.23</v>
      </c>
      <c r="AJ29" s="26">
        <v>17814712.7</v>
      </c>
      <c r="AK29" s="26">
        <v>3986448.13</v>
      </c>
      <c r="AL29" s="26">
        <v>19722.44</v>
      </c>
      <c r="AM29" s="26">
        <v>0</v>
      </c>
      <c r="AN29" s="26">
        <v>118453.62</v>
      </c>
      <c r="AO29" s="26">
        <v>3005308.35</v>
      </c>
      <c r="AP29" s="26">
        <v>29043316.43</v>
      </c>
      <c r="AQ29" s="26">
        <v>338996.79</v>
      </c>
    </row>
    <row r="30" spans="1:43" ht="12.75">
      <c r="A30" s="23" t="s">
        <v>138</v>
      </c>
      <c r="B30" s="24"/>
      <c r="C30" s="44" t="s">
        <v>139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</row>
    <row r="31" spans="1:43" ht="12.75">
      <c r="A31" s="23" t="s">
        <v>140</v>
      </c>
      <c r="B31" s="24"/>
      <c r="C31" s="44" t="s">
        <v>141</v>
      </c>
      <c r="D31" s="45">
        <v>117636.54</v>
      </c>
      <c r="E31" s="45">
        <v>1292177.87</v>
      </c>
      <c r="F31" s="45">
        <v>0</v>
      </c>
      <c r="G31" s="45">
        <v>7465068.4</v>
      </c>
      <c r="H31" s="45">
        <v>80147.59</v>
      </c>
      <c r="I31" s="45">
        <v>6940201.09</v>
      </c>
      <c r="J31" s="45">
        <v>4221831.02</v>
      </c>
      <c r="K31" s="45">
        <v>3390514.4</v>
      </c>
      <c r="L31" s="45">
        <v>360118.68</v>
      </c>
      <c r="M31" s="45">
        <v>7620450.33</v>
      </c>
      <c r="N31" s="45">
        <v>51325209.67</v>
      </c>
      <c r="O31" s="45">
        <v>4733755.27</v>
      </c>
      <c r="P31" s="45">
        <v>493892120.8</v>
      </c>
      <c r="Q31" s="45">
        <v>15390271.99</v>
      </c>
      <c r="R31" s="45">
        <v>657491.07</v>
      </c>
      <c r="S31" s="45">
        <v>1334910.02</v>
      </c>
      <c r="T31" s="45">
        <v>18021909.67</v>
      </c>
      <c r="U31" s="45">
        <v>3279084.91</v>
      </c>
      <c r="V31" s="45">
        <v>1387167.37</v>
      </c>
      <c r="W31" s="45">
        <v>4368914.48</v>
      </c>
      <c r="X31" s="45">
        <v>457504.2</v>
      </c>
      <c r="Y31" s="45">
        <v>86124.89</v>
      </c>
      <c r="Z31" s="45">
        <v>182311.99</v>
      </c>
      <c r="AA31" s="45">
        <v>2744810.78</v>
      </c>
      <c r="AB31" s="45">
        <v>726867.88</v>
      </c>
      <c r="AC31" s="45">
        <v>1217481.33</v>
      </c>
      <c r="AD31" s="45">
        <v>1296858.03</v>
      </c>
      <c r="AE31" s="45">
        <v>2709646.67</v>
      </c>
      <c r="AF31" s="45">
        <v>7268200.2</v>
      </c>
      <c r="AG31" s="45">
        <v>750787.3</v>
      </c>
      <c r="AH31" s="45">
        <v>8138035.28</v>
      </c>
      <c r="AI31" s="45">
        <v>49312926.23</v>
      </c>
      <c r="AJ31" s="45">
        <v>17814712.7</v>
      </c>
      <c r="AK31" s="45">
        <v>3986448.13</v>
      </c>
      <c r="AL31" s="45">
        <v>19722.44</v>
      </c>
      <c r="AM31" s="45">
        <v>0</v>
      </c>
      <c r="AN31" s="45">
        <v>118453.62</v>
      </c>
      <c r="AO31" s="45">
        <v>3005308.35</v>
      </c>
      <c r="AP31" s="45">
        <v>29043316.43</v>
      </c>
      <c r="AQ31" s="45">
        <v>338996.79</v>
      </c>
    </row>
    <row r="32" spans="1:43" ht="12.75">
      <c r="A32" s="23" t="s">
        <v>142</v>
      </c>
      <c r="B32" s="24"/>
      <c r="C32" s="44" t="s">
        <v>143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</row>
    <row r="33" spans="1:43" ht="18.75" customHeight="1">
      <c r="A33" s="23" t="s">
        <v>144</v>
      </c>
      <c r="B33" s="24"/>
      <c r="C33" s="44" t="s">
        <v>145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</row>
    <row r="34" spans="1:43" ht="12.75">
      <c r="A34" s="23" t="s">
        <v>146</v>
      </c>
      <c r="B34" s="24"/>
      <c r="C34" s="44" t="s">
        <v>147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</row>
    <row r="35" spans="1:43" ht="12.75">
      <c r="A35" s="28" t="s">
        <v>148</v>
      </c>
      <c r="B35" s="24"/>
      <c r="C35" s="27" t="s">
        <v>108</v>
      </c>
      <c r="D35" s="30">
        <v>117636.54</v>
      </c>
      <c r="E35" s="30">
        <v>1292177.87</v>
      </c>
      <c r="F35" s="30">
        <v>0</v>
      </c>
      <c r="G35" s="30">
        <v>7465068.4</v>
      </c>
      <c r="H35" s="30">
        <v>80147.59</v>
      </c>
      <c r="I35" s="30">
        <v>6940201.09</v>
      </c>
      <c r="J35" s="30">
        <v>4221831.02</v>
      </c>
      <c r="K35" s="30">
        <v>3390514.4</v>
      </c>
      <c r="L35" s="30">
        <v>360118.68</v>
      </c>
      <c r="M35" s="30">
        <v>7620450.33</v>
      </c>
      <c r="N35" s="30">
        <v>51325209.67</v>
      </c>
      <c r="O35" s="30">
        <v>4733755.27</v>
      </c>
      <c r="P35" s="30">
        <v>493892120.8</v>
      </c>
      <c r="Q35" s="30">
        <v>15390271.99</v>
      </c>
      <c r="R35" s="30">
        <v>657491.07</v>
      </c>
      <c r="S35" s="30">
        <v>1334910.02</v>
      </c>
      <c r="T35" s="30">
        <v>18021909.67</v>
      </c>
      <c r="U35" s="30">
        <v>3279084.91</v>
      </c>
      <c r="V35" s="30">
        <v>1387167.37</v>
      </c>
      <c r="W35" s="30">
        <v>4368914.48</v>
      </c>
      <c r="X35" s="30">
        <v>457504.2</v>
      </c>
      <c r="Y35" s="30">
        <v>86124.89</v>
      </c>
      <c r="Z35" s="30">
        <v>182311.99</v>
      </c>
      <c r="AA35" s="30">
        <v>2744810.78</v>
      </c>
      <c r="AB35" s="30">
        <v>726867.88</v>
      </c>
      <c r="AC35" s="30">
        <v>1217481.33</v>
      </c>
      <c r="AD35" s="30">
        <v>1296858.03</v>
      </c>
      <c r="AE35" s="30">
        <v>2709646.67</v>
      </c>
      <c r="AF35" s="30">
        <v>7268200.2</v>
      </c>
      <c r="AG35" s="30">
        <v>750787.3</v>
      </c>
      <c r="AH35" s="30">
        <v>8138035.28</v>
      </c>
      <c r="AI35" s="30">
        <v>49312926.23</v>
      </c>
      <c r="AJ35" s="30">
        <v>17814712.7</v>
      </c>
      <c r="AK35" s="30">
        <v>3986448.13</v>
      </c>
      <c r="AL35" s="30">
        <v>19722.44</v>
      </c>
      <c r="AM35" s="30">
        <v>0</v>
      </c>
      <c r="AN35" s="30">
        <v>118453.62</v>
      </c>
      <c r="AO35" s="30">
        <v>3005308.35</v>
      </c>
      <c r="AP35" s="30">
        <v>29043316.43</v>
      </c>
      <c r="AQ35" s="30">
        <v>338996.79</v>
      </c>
    </row>
    <row r="36" spans="1:43" ht="12.75">
      <c r="A36" s="28" t="s">
        <v>149</v>
      </c>
      <c r="B36" s="24" t="s">
        <v>150</v>
      </c>
      <c r="C36" s="27"/>
      <c r="D36" s="30">
        <f aca="true" t="shared" si="0" ref="D36:AQ36">SUM(D10:D11,D13:D24)+D28</f>
        <v>22015247.51</v>
      </c>
      <c r="E36" s="30">
        <f t="shared" si="0"/>
        <v>267529156.56000003</v>
      </c>
      <c r="F36" s="30">
        <f t="shared" si="0"/>
        <v>2735584415.54</v>
      </c>
      <c r="G36" s="30">
        <f t="shared" si="0"/>
        <v>939199072.8100001</v>
      </c>
      <c r="H36" s="30">
        <f t="shared" si="0"/>
        <v>29509649.89</v>
      </c>
      <c r="I36" s="30">
        <f t="shared" si="0"/>
        <v>767085075.7099999</v>
      </c>
      <c r="J36" s="30">
        <f t="shared" si="0"/>
        <v>496652112.25999993</v>
      </c>
      <c r="K36" s="30">
        <f t="shared" si="0"/>
        <v>628689914.79</v>
      </c>
      <c r="L36" s="30">
        <f t="shared" si="0"/>
        <v>55751966.69</v>
      </c>
      <c r="M36" s="30">
        <f t="shared" si="0"/>
        <v>1337822309.35</v>
      </c>
      <c r="N36" s="30">
        <v>7146269029.48</v>
      </c>
      <c r="O36" s="30">
        <f t="shared" si="0"/>
        <v>780531302.76</v>
      </c>
      <c r="P36" s="30">
        <f t="shared" si="0"/>
        <v>1854605788492.35</v>
      </c>
      <c r="Q36" s="30">
        <f t="shared" si="0"/>
        <v>10938592279.27</v>
      </c>
      <c r="R36" s="30">
        <f t="shared" si="0"/>
        <v>94942345.4</v>
      </c>
      <c r="S36" s="30">
        <f t="shared" si="0"/>
        <v>161750808.07</v>
      </c>
      <c r="T36" s="30">
        <f t="shared" si="0"/>
        <v>2261143944.32</v>
      </c>
      <c r="U36" s="30">
        <f t="shared" si="0"/>
        <v>472513456.93999994</v>
      </c>
      <c r="V36" s="30">
        <f t="shared" si="0"/>
        <v>203038193.94</v>
      </c>
      <c r="W36" s="30">
        <f t="shared" si="0"/>
        <v>564813226.05</v>
      </c>
      <c r="X36" s="30">
        <f t="shared" si="0"/>
        <v>96761694.37</v>
      </c>
      <c r="Y36" s="30">
        <f t="shared" si="0"/>
        <v>64925035.43</v>
      </c>
      <c r="Z36" s="30">
        <f t="shared" si="0"/>
        <v>29493850.419999998</v>
      </c>
      <c r="AA36" s="30">
        <f t="shared" si="0"/>
        <v>422696706.59000003</v>
      </c>
      <c r="AB36" s="30">
        <f t="shared" si="0"/>
        <v>80442622.76000002</v>
      </c>
      <c r="AC36" s="30">
        <f t="shared" si="0"/>
        <v>166803037.96</v>
      </c>
      <c r="AD36" s="30">
        <f t="shared" si="0"/>
        <v>229367955.68</v>
      </c>
      <c r="AE36" s="30">
        <f t="shared" si="0"/>
        <v>440082506.9</v>
      </c>
      <c r="AF36" s="30">
        <f t="shared" si="0"/>
        <v>1182708994.79</v>
      </c>
      <c r="AG36" s="30">
        <f t="shared" si="0"/>
        <v>82013134.46</v>
      </c>
      <c r="AH36" s="30">
        <f t="shared" si="0"/>
        <v>1491565639.8900003</v>
      </c>
      <c r="AI36" s="30">
        <f t="shared" si="0"/>
        <v>6369970119.380001</v>
      </c>
      <c r="AJ36" s="30">
        <f t="shared" si="0"/>
        <v>1935869299.38</v>
      </c>
      <c r="AK36" s="30">
        <f t="shared" si="0"/>
        <v>602440988.1299999</v>
      </c>
      <c r="AL36" s="30">
        <f t="shared" si="0"/>
        <v>40399394.99</v>
      </c>
      <c r="AM36" s="30">
        <f t="shared" si="0"/>
        <v>97184003.38000001</v>
      </c>
      <c r="AN36" s="30">
        <f t="shared" si="0"/>
        <v>20628887.72</v>
      </c>
      <c r="AO36" s="30">
        <f t="shared" si="0"/>
        <v>428124353.84999996</v>
      </c>
      <c r="AP36" s="30">
        <f t="shared" si="0"/>
        <v>4961200532.85</v>
      </c>
      <c r="AQ36" s="30">
        <f t="shared" si="0"/>
        <v>53274030.21</v>
      </c>
    </row>
    <row r="37" spans="1:45" ht="12.75">
      <c r="A37" s="28" t="s">
        <v>151</v>
      </c>
      <c r="B37" s="24"/>
      <c r="C37" s="27" t="s">
        <v>114</v>
      </c>
      <c r="D37" s="30">
        <f aca="true" t="shared" si="1" ref="D37:AQ37">SUM(D10,D11,D12,D24,D28)-D35</f>
        <v>21897610.970000003</v>
      </c>
      <c r="E37" s="30">
        <f t="shared" si="1"/>
        <v>266236978.69</v>
      </c>
      <c r="F37" s="30">
        <f t="shared" si="1"/>
        <v>2735584415.54</v>
      </c>
      <c r="G37" s="30">
        <f t="shared" si="1"/>
        <v>931734004.41</v>
      </c>
      <c r="H37" s="30">
        <f t="shared" si="1"/>
        <v>29429502.3</v>
      </c>
      <c r="I37" s="30">
        <f t="shared" si="1"/>
        <v>760144874.6199999</v>
      </c>
      <c r="J37" s="30">
        <f t="shared" si="1"/>
        <v>492430281.23999995</v>
      </c>
      <c r="K37" s="30">
        <f t="shared" si="1"/>
        <v>625299400.3900001</v>
      </c>
      <c r="L37" s="30">
        <f t="shared" si="1"/>
        <v>55391848.01</v>
      </c>
      <c r="M37" s="30">
        <f t="shared" si="1"/>
        <v>1330201859.0200002</v>
      </c>
      <c r="N37" s="30">
        <f t="shared" si="1"/>
        <v>7094943819.81</v>
      </c>
      <c r="O37" s="30">
        <f t="shared" si="1"/>
        <v>775797547.49</v>
      </c>
      <c r="P37" s="30">
        <f t="shared" si="1"/>
        <v>1854111896371.5498</v>
      </c>
      <c r="Q37" s="30">
        <f t="shared" si="1"/>
        <v>10923202007.279999</v>
      </c>
      <c r="R37" s="30">
        <f t="shared" si="1"/>
        <v>94284854.33000001</v>
      </c>
      <c r="S37" s="30">
        <f t="shared" si="1"/>
        <v>160415898.05</v>
      </c>
      <c r="T37" s="30">
        <f t="shared" si="1"/>
        <v>2243122034.6499996</v>
      </c>
      <c r="U37" s="30">
        <f t="shared" si="1"/>
        <v>469234372.03</v>
      </c>
      <c r="V37" s="30">
        <f t="shared" si="1"/>
        <v>201651026.57</v>
      </c>
      <c r="W37" s="30">
        <f t="shared" si="1"/>
        <v>560444311.5699999</v>
      </c>
      <c r="X37" s="30">
        <f t="shared" si="1"/>
        <v>96304190.17</v>
      </c>
      <c r="Y37" s="30">
        <f t="shared" si="1"/>
        <v>64838910.54</v>
      </c>
      <c r="Z37" s="30">
        <f t="shared" si="1"/>
        <v>29311538.43</v>
      </c>
      <c r="AA37" s="30">
        <f t="shared" si="1"/>
        <v>419951895.81000006</v>
      </c>
      <c r="AB37" s="30">
        <f t="shared" si="1"/>
        <v>79715754.88000001</v>
      </c>
      <c r="AC37" s="30">
        <f t="shared" si="1"/>
        <v>165585556.62999997</v>
      </c>
      <c r="AD37" s="30">
        <f t="shared" si="1"/>
        <v>228071097.65</v>
      </c>
      <c r="AE37" s="30">
        <f t="shared" si="1"/>
        <v>437372860.23</v>
      </c>
      <c r="AF37" s="30">
        <f t="shared" si="1"/>
        <v>1175440794.5900002</v>
      </c>
      <c r="AG37" s="30">
        <f t="shared" si="1"/>
        <v>81262347.16</v>
      </c>
      <c r="AH37" s="30">
        <f t="shared" si="1"/>
        <v>1483427604.6100004</v>
      </c>
      <c r="AI37" s="30">
        <f t="shared" si="1"/>
        <v>6320657193.150002</v>
      </c>
      <c r="AJ37" s="30">
        <f t="shared" si="1"/>
        <v>1918054586.68</v>
      </c>
      <c r="AK37" s="30">
        <f t="shared" si="1"/>
        <v>598454539.9999999</v>
      </c>
      <c r="AL37" s="30">
        <f t="shared" si="1"/>
        <v>40379672.550000004</v>
      </c>
      <c r="AM37" s="30">
        <f t="shared" si="1"/>
        <v>97184003.38</v>
      </c>
      <c r="AN37" s="30">
        <f t="shared" si="1"/>
        <v>20510434.099999998</v>
      </c>
      <c r="AO37" s="30">
        <f t="shared" si="1"/>
        <v>425119045.49999994</v>
      </c>
      <c r="AP37" s="30">
        <f t="shared" si="1"/>
        <v>4932157216.419999</v>
      </c>
      <c r="AQ37" s="30">
        <f t="shared" si="1"/>
        <v>52935033.419999994</v>
      </c>
      <c r="AR37" s="48">
        <f>SUM(D37:AQ37)</f>
        <v>1902550077294.4194</v>
      </c>
      <c r="AS37" s="48">
        <f>AR37-P37-Q37</f>
        <v>37514978915.58963</v>
      </c>
    </row>
    <row r="38" spans="1:43" ht="12.75">
      <c r="A38" s="46" t="s">
        <v>152</v>
      </c>
      <c r="B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ht="12.75">
      <c r="B39" s="47"/>
    </row>
    <row r="40" spans="2:43" ht="12.75">
      <c r="B40" s="47"/>
      <c r="AM40" s="49" t="s">
        <v>153</v>
      </c>
      <c r="AN40" s="42"/>
      <c r="AO40" s="50"/>
      <c r="AP40" s="50"/>
      <c r="AQ40" s="50"/>
    </row>
    <row r="41" spans="2:43" ht="12.75">
      <c r="B41" s="47"/>
      <c r="AM41" s="51" t="s">
        <v>154</v>
      </c>
      <c r="AN41" s="42"/>
      <c r="AO41" s="42"/>
      <c r="AP41" s="42"/>
      <c r="AQ41" s="52" t="s">
        <v>155</v>
      </c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</sheetData>
  <sheetProtection selectLockedCells="1" selectUnlockedCells="1"/>
  <mergeCells count="39">
    <mergeCell ref="D1:H1"/>
    <mergeCell ref="A3:C3"/>
    <mergeCell ref="D3:E6"/>
    <mergeCell ref="F3:F6"/>
    <mergeCell ref="G3:G6"/>
    <mergeCell ref="H3:H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N6"/>
    <mergeCell ref="AO3:AO6"/>
    <mergeCell ref="AP3:AP6"/>
    <mergeCell ref="AQ3:AQ6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lastPrinted>2014-03-20T13:11:47Z</cp:lastPrinted>
  <dcterms:created xsi:type="dcterms:W3CDTF">2005-05-11T11:10:41Z</dcterms:created>
  <dcterms:modified xsi:type="dcterms:W3CDTF">2014-03-20T13:59:23Z</dcterms:modified>
  <cp:category/>
  <cp:version/>
  <cp:contentType/>
  <cp:contentStatus/>
  <cp:revision>1</cp:revision>
</cp:coreProperties>
</file>