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685" activeTab="0"/>
  </bookViews>
  <sheets>
    <sheet name="СЧА_РСА_активы" sheetId="1" r:id="rId1"/>
    <sheet name="Лист1" sheetId="2" r:id="rId2"/>
    <sheet name="Лист2" sheetId="3" r:id="rId3"/>
    <sheet name="Лист3" sheetId="4" r:id="rId4"/>
  </sheets>
  <definedNames>
    <definedName name="Data">'СЧА_РСА_активы'!#REF!</definedName>
    <definedName name="Date">'СЧА_РСА_активы'!#REF!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<sst xmlns="http://schemas.openxmlformats.org/spreadsheetml/2006/main" count="621" uniqueCount="163">
  <si>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</si>
  <si>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</si>
  <si>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</si>
  <si>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</si>
  <si>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</si>
  <si>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</si>
  <si>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</si>
  <si>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</si>
  <si>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</si>
  <si>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</si>
  <si>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</si>
  <si>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</si>
  <si>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</si>
  <si>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</si>
  <si>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</si>
  <si>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</si>
  <si>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</si>
  <si>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</si>
  <si>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</si>
  <si>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</si>
  <si>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</si>
  <si>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</si>
  <si>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</si>
  <si>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</si>
  <si>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</si>
  <si>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</si>
  <si>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</si>
  <si>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</si>
  <si>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</si>
  <si>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</si>
  <si>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</si>
  <si>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</si>
  <si>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</si>
  <si>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</si>
  <si>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</si>
  <si>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</si>
  <si>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</si>
  <si>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</si>
  <si>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</si>
  <si>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</si>
  <si>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</si>
  <si>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</si>
  <si>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</si>
  <si>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</si>
  <si>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</si>
  <si>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</si>
  <si>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</si>
  <si>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</si>
  <si>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</si>
  <si>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</si>
  <si>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</si>
  <si>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</si>
  <si>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</si>
  <si>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</si>
  <si>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</si>
  <si>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</si>
  <si>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</si>
  <si>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</si>
  <si>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</si>
  <si>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</si>
  <si>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</si>
  <si>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</si>
  <si>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</si>
  <si>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</si>
  <si>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</si>
  <si>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</si>
  <si>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</si>
  <si>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</si>
  <si>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</si>
  <si>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</si>
  <si>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</si>
  <si>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</si>
  <si>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</si>
  <si>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</si>
  <si>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</si>
  <si>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</si>
  <si>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</si>
  <si>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</si>
  <si>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</si>
  <si>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</si>
  <si>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</si>
  <si>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</si>
  <si>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</si>
  <si>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</si>
  <si>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</si>
  <si>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</si>
  <si>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</si>
  <si>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</si>
  <si>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</si>
  <si>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</si>
  <si>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</si>
  <si>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</si>
  <si>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</si>
  <si>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</si>
  <si>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</si>
  <si>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</si>
  <si>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</si>
  <si>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</si>
  <si>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</si>
  <si>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</si>
  <si>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</si>
  <si>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</si>
  <si>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</si>
  <si>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</si>
  <si>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</si>
  <si>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</si>
  <si>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</si>
  <si>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</si>
  <si>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</si>
  <si>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</si>
  <si>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</si>
  <si>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</si>
  <si>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</si>
  <si>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</si>
  <si>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</si>
  <si>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</si>
  <si>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</si>
  <si>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</si>
  <si>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</si>
  <si>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</si>
  <si>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</si>
  <si>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</si>
  <si>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</si>
  <si>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</si>
  <si>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</si>
  <si>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</si>
  <si>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</si>
  <si>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</si>
  <si>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</si>
  <si>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</si>
  <si>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</si>
  <si>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</si>
  <si>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</si>
  <si>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</si>
  <si>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</si>
  <si>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</si>
  <si>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</si>
  <si>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</si>
  <si>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</si>
  <si>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</si>
  <si>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</si>
  <si>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</si>
  <si>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</si>
  <si>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</si>
  <si>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</si>
  <si>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</si>
  <si>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</si>
  <si>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</si>
  <si>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</si>
  <si>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</si>
  <si>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</si>
  <si>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</si>
  <si>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</si>
  <si>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</si>
  <si>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руб.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</si>
  <si>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</si>
  <si>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 xml:space="preserve">ВЭБ расширенный </t>
  </si>
  <si>
    <t xml:space="preserve">ВЭБ ГББ </t>
  </si>
  <si>
    <t>ВЭБ всего</t>
  </si>
  <si>
    <t>УК</t>
  </si>
  <si>
    <t>ПФР</t>
  </si>
  <si>
    <t>2013 год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</si>
  <si>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30.09.2015)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</si>
</sst>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6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vertical="top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49" fontId="1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/>
    </xf>
    <xf numFmtId="0" fontId="9" fillId="33" borderId="19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9" fontId="1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4" fontId="5" fillId="33" borderId="16" xfId="0" applyNumberFormat="1" applyFont="1" applyFill="1" applyBorder="1" applyAlignment="1">
      <alignment/>
    </xf>
    <xf numFmtId="49" fontId="18" fillId="0" borderId="0" xfId="0" applyNumberFormat="1" applyFont="1" applyAlignment="1" applyProtection="1">
      <alignment/>
      <protection locked="0"/>
    </xf>
    <xf numFmtId="4" fontId="17" fillId="0" borderId="0" xfId="0" applyNumberFormat="1" applyFont="1" applyFill="1" applyAlignment="1">
      <alignment/>
    </xf>
    <xf numFmtId="0" fontId="18" fillId="0" borderId="0" xfId="0" applyFont="1" applyAlignment="1">
      <alignment vertical="top"/>
    </xf>
    <xf numFmtId="1" fontId="18" fillId="0" borderId="0" xfId="0" applyNumberFormat="1" applyFont="1" applyAlignment="1" applyProtection="1">
      <alignment horizontal="right" vertical="top"/>
      <protection locked="0"/>
    </xf>
    <xf numFmtId="0" fontId="16" fillId="0" borderId="2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33" borderId="16" xfId="0" applyFont="1" applyFill="1" applyBorder="1" applyAlignment="1">
      <alignment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1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2" fontId="9" fillId="34" borderId="12" xfId="0" applyNumberFormat="1" applyFont="1" applyFill="1" applyBorder="1" applyAlignment="1">
      <alignment vertical="top" wrapText="1"/>
    </xf>
    <xf numFmtId="4" fontId="2" fillId="0" borderId="16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:AQ37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66" t="s">
        <v>162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138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58" t="s">
        <v>69</v>
      </c>
      <c r="E7" s="58" t="s">
        <v>71</v>
      </c>
      <c r="F7" s="58"/>
      <c r="G7" s="58"/>
      <c r="H7" s="58"/>
      <c r="I7" s="58"/>
      <c r="J7" s="58"/>
      <c r="K7" s="58" t="s">
        <v>84</v>
      </c>
      <c r="L7" s="58" t="s">
        <v>71</v>
      </c>
      <c r="M7" s="58"/>
      <c r="N7" s="58"/>
      <c r="O7" s="58"/>
      <c r="P7" s="58" t="s">
        <v>94</v>
      </c>
      <c r="Q7" s="58" t="s">
        <v>96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 t="s">
        <v>71</v>
      </c>
      <c r="AM7" s="58" t="s">
        <v>140</v>
      </c>
      <c r="AN7" s="58" t="s">
        <v>142</v>
      </c>
      <c r="AO7" s="58"/>
      <c r="AP7" s="58"/>
      <c r="AQ7" s="58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59">
        <v>33527.09</v>
      </c>
      <c r="E10" s="59">
        <v>60349.76</v>
      </c>
      <c r="F10" s="59">
        <v>126214693.12</v>
      </c>
      <c r="G10" s="59">
        <v>3497333.24</v>
      </c>
      <c r="H10" s="59">
        <v>227046.79</v>
      </c>
      <c r="I10" s="59">
        <v>4470056.45</v>
      </c>
      <c r="J10" s="59">
        <v>21941.23</v>
      </c>
      <c r="K10" s="59">
        <v>1790030.36</v>
      </c>
      <c r="L10" s="59">
        <v>7382400.72</v>
      </c>
      <c r="M10" s="59">
        <v>6636443.29</v>
      </c>
      <c r="N10" s="59">
        <v>2245101.97</v>
      </c>
      <c r="O10" s="59">
        <v>471586.39</v>
      </c>
      <c r="P10" s="59">
        <v>63140964950.46</v>
      </c>
      <c r="Q10" s="59">
        <v>12111613642.15</v>
      </c>
      <c r="R10" s="59">
        <v>247469.22</v>
      </c>
      <c r="S10" s="59">
        <v>438537.41</v>
      </c>
      <c r="T10" s="59">
        <v>120225.35</v>
      </c>
      <c r="U10" s="59">
        <v>4178899.44</v>
      </c>
      <c r="V10" s="59">
        <v>356415</v>
      </c>
      <c r="W10" s="59">
        <v>160830.06</v>
      </c>
      <c r="X10" s="59">
        <v>578156.43</v>
      </c>
      <c r="Y10" s="59">
        <v>166664.81</v>
      </c>
      <c r="Z10" s="59">
        <v>345374.06</v>
      </c>
      <c r="AA10" s="59">
        <v>730591.41</v>
      </c>
      <c r="AB10" s="59">
        <v>2430867.41</v>
      </c>
      <c r="AC10" s="59">
        <v>33296.65</v>
      </c>
      <c r="AD10" s="59">
        <v>228438.25</v>
      </c>
      <c r="AE10" s="59">
        <v>1746010.69</v>
      </c>
      <c r="AF10" s="59">
        <v>31930123.85</v>
      </c>
      <c r="AG10" s="59">
        <v>41733.16</v>
      </c>
      <c r="AH10" s="59">
        <v>155513.21</v>
      </c>
      <c r="AI10" s="59">
        <v>1484986.99</v>
      </c>
      <c r="AJ10" s="59">
        <v>4899524.07</v>
      </c>
      <c r="AK10" s="59">
        <v>1808251.95</v>
      </c>
      <c r="AL10" s="59">
        <v>100939.83</v>
      </c>
      <c r="AM10" s="59">
        <v>256403.89</v>
      </c>
      <c r="AN10" s="59">
        <v>35585.18</v>
      </c>
      <c r="AO10" s="59">
        <v>159892.98</v>
      </c>
      <c r="AP10" s="59">
        <v>3808409.65</v>
      </c>
      <c r="AQ10" s="59">
        <v>14782.46</v>
      </c>
    </row>
    <row r="11" spans="1:43" ht="12.75">
      <c r="A11" s="21" t="s">
        <v>8</v>
      </c>
      <c r="B11" s="22" t="s">
        <v>9</v>
      </c>
      <c r="C11" s="25" t="s">
        <v>9</v>
      </c>
      <c r="D11" s="59">
        <v>0</v>
      </c>
      <c r="E11" s="59">
        <v>0</v>
      </c>
      <c r="F11" s="59">
        <v>306589056.98</v>
      </c>
      <c r="G11" s="59">
        <v>0</v>
      </c>
      <c r="H11" s="59">
        <v>0</v>
      </c>
      <c r="I11" s="59">
        <v>0</v>
      </c>
      <c r="J11" s="59">
        <v>60380253.42</v>
      </c>
      <c r="K11" s="59">
        <v>112338860.27</v>
      </c>
      <c r="L11" s="59">
        <v>10165753.42</v>
      </c>
      <c r="M11" s="59">
        <v>266742465.75</v>
      </c>
      <c r="N11" s="59">
        <v>0</v>
      </c>
      <c r="O11" s="59">
        <v>0</v>
      </c>
      <c r="P11" s="59">
        <v>251231455811</v>
      </c>
      <c r="Q11" s="59">
        <v>0</v>
      </c>
      <c r="R11" s="59">
        <v>0</v>
      </c>
      <c r="S11" s="59">
        <v>40401945.21</v>
      </c>
      <c r="T11" s="59">
        <v>237824075.35</v>
      </c>
      <c r="U11" s="59">
        <v>59617616.44</v>
      </c>
      <c r="V11" s="59">
        <v>26284589.04</v>
      </c>
      <c r="W11" s="59">
        <v>52684931.51</v>
      </c>
      <c r="X11" s="59">
        <v>0</v>
      </c>
      <c r="Y11" s="59">
        <v>0</v>
      </c>
      <c r="Z11" s="59">
        <v>4300000</v>
      </c>
      <c r="AA11" s="59">
        <v>84526969.86</v>
      </c>
      <c r="AB11" s="59">
        <v>0</v>
      </c>
      <c r="AC11" s="59">
        <v>13746515.72</v>
      </c>
      <c r="AD11" s="59">
        <v>45564718.2</v>
      </c>
      <c r="AE11" s="59">
        <v>56976027.4</v>
      </c>
      <c r="AF11" s="59">
        <v>189465205.48</v>
      </c>
      <c r="AG11" s="59">
        <v>10253293.15</v>
      </c>
      <c r="AH11" s="59">
        <v>71984483.82</v>
      </c>
      <c r="AI11" s="59">
        <v>681842328.77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62608872.65</v>
      </c>
      <c r="AP11" s="59">
        <v>75789205.48</v>
      </c>
      <c r="AQ11" s="59">
        <v>0</v>
      </c>
    </row>
    <row r="12" spans="1:43" ht="12.75">
      <c r="A12" s="21" t="s">
        <v>10</v>
      </c>
      <c r="B12" s="22"/>
      <c r="C12" s="25" t="s">
        <v>11</v>
      </c>
      <c r="D12" s="59">
        <v>20609136.46</v>
      </c>
      <c r="E12" s="59">
        <v>232960549.31</v>
      </c>
      <c r="F12" s="59">
        <v>2090361368.2</v>
      </c>
      <c r="G12" s="59">
        <v>968079078.5</v>
      </c>
      <c r="H12" s="59">
        <v>29333353.54</v>
      </c>
      <c r="I12" s="59">
        <v>773740720.19</v>
      </c>
      <c r="J12" s="59">
        <v>390392662.7</v>
      </c>
      <c r="K12" s="59">
        <v>489902906.81</v>
      </c>
      <c r="L12" s="59">
        <v>38653325.5</v>
      </c>
      <c r="M12" s="59">
        <v>1014644105.14</v>
      </c>
      <c r="N12" s="59">
        <v>6883364510.6</v>
      </c>
      <c r="O12" s="59">
        <v>1011078258.23</v>
      </c>
      <c r="P12" s="59">
        <v>1530928863792.28</v>
      </c>
      <c r="Q12" s="59">
        <v>9744963991.34</v>
      </c>
      <c r="R12" s="59">
        <v>99743009.7</v>
      </c>
      <c r="S12" s="59">
        <v>177938341.94</v>
      </c>
      <c r="T12" s="59">
        <v>1928304178.65</v>
      </c>
      <c r="U12" s="59">
        <v>407655709.41</v>
      </c>
      <c r="V12" s="59">
        <v>145024485.46</v>
      </c>
      <c r="W12" s="59">
        <v>492551883.55</v>
      </c>
      <c r="X12" s="59">
        <v>87803190.75</v>
      </c>
      <c r="Y12" s="59">
        <v>58223129.75</v>
      </c>
      <c r="Z12" s="59">
        <v>20454429.65</v>
      </c>
      <c r="AA12" s="59">
        <v>358079820.95</v>
      </c>
      <c r="AB12" s="59">
        <v>75373904.16</v>
      </c>
      <c r="AC12" s="59">
        <v>137421795</v>
      </c>
      <c r="AD12" s="59">
        <v>144852501.6</v>
      </c>
      <c r="AE12" s="59">
        <v>397515431.57</v>
      </c>
      <c r="AF12" s="59">
        <v>958608823.06</v>
      </c>
      <c r="AG12" s="59">
        <v>78464739.8</v>
      </c>
      <c r="AH12" s="59">
        <v>1324150684.34</v>
      </c>
      <c r="AI12" s="59">
        <v>6610883768.51</v>
      </c>
      <c r="AJ12" s="59">
        <v>2304950192.08</v>
      </c>
      <c r="AK12" s="59">
        <v>598636598.26</v>
      </c>
      <c r="AL12" s="59">
        <v>36596003.46</v>
      </c>
      <c r="AM12" s="59">
        <v>76987998.43</v>
      </c>
      <c r="AN12" s="59">
        <v>17557119.72</v>
      </c>
      <c r="AO12" s="59">
        <v>308366276.8</v>
      </c>
      <c r="AP12" s="59">
        <v>4652652721.01</v>
      </c>
      <c r="AQ12" s="59">
        <v>54172115.3</v>
      </c>
    </row>
    <row r="13" spans="1:43" s="50" customFormat="1" ht="12.75">
      <c r="A13" s="48" t="s">
        <v>12</v>
      </c>
      <c r="B13" s="22" t="s">
        <v>11</v>
      </c>
      <c r="C13" s="55"/>
      <c r="D13" s="59">
        <v>984771.36</v>
      </c>
      <c r="E13" s="59">
        <v>3112878.96</v>
      </c>
      <c r="F13" s="59">
        <v>6804190.78</v>
      </c>
      <c r="G13" s="59">
        <v>349480732.7</v>
      </c>
      <c r="H13" s="59">
        <v>531159.24</v>
      </c>
      <c r="I13" s="59">
        <v>411237</v>
      </c>
      <c r="J13" s="59">
        <v>0</v>
      </c>
      <c r="K13" s="59">
        <v>115431553.63</v>
      </c>
      <c r="L13" s="59">
        <v>0</v>
      </c>
      <c r="M13" s="59">
        <v>144597891.54</v>
      </c>
      <c r="N13" s="59">
        <v>0</v>
      </c>
      <c r="O13" s="59">
        <v>239753019.81</v>
      </c>
      <c r="P13" s="59">
        <v>282135327431.94</v>
      </c>
      <c r="Q13" s="59">
        <v>2614488244.91</v>
      </c>
      <c r="R13" s="59">
        <v>24031105.76</v>
      </c>
      <c r="S13" s="59">
        <v>14872855</v>
      </c>
      <c r="T13" s="59">
        <v>162756563.65</v>
      </c>
      <c r="U13" s="59">
        <v>36761653.91</v>
      </c>
      <c r="V13" s="59">
        <v>0</v>
      </c>
      <c r="W13" s="59">
        <v>0</v>
      </c>
      <c r="X13" s="59">
        <v>21581408.42</v>
      </c>
      <c r="Y13" s="59">
        <v>3981065.98</v>
      </c>
      <c r="Z13" s="59">
        <v>0</v>
      </c>
      <c r="AA13" s="59">
        <v>0</v>
      </c>
      <c r="AB13" s="59">
        <v>9543759.16</v>
      </c>
      <c r="AC13" s="59">
        <v>0</v>
      </c>
      <c r="AD13" s="59">
        <v>0</v>
      </c>
      <c r="AE13" s="59">
        <v>177901564.07</v>
      </c>
      <c r="AF13" s="59">
        <v>0</v>
      </c>
      <c r="AG13" s="59">
        <v>67227524.9</v>
      </c>
      <c r="AH13" s="59">
        <v>112868155</v>
      </c>
      <c r="AI13" s="59">
        <v>57008587.64</v>
      </c>
      <c r="AJ13" s="59">
        <v>639676103.75</v>
      </c>
      <c r="AK13" s="59">
        <v>180546170.26</v>
      </c>
      <c r="AL13" s="59">
        <v>4022203.21</v>
      </c>
      <c r="AM13" s="59">
        <v>0</v>
      </c>
      <c r="AN13" s="59">
        <v>5460515.5</v>
      </c>
      <c r="AO13" s="59">
        <v>22252512</v>
      </c>
      <c r="AP13" s="59">
        <v>1116473964.87</v>
      </c>
      <c r="AQ13" s="59">
        <v>0</v>
      </c>
    </row>
    <row r="14" spans="1:43" s="54" customFormat="1" ht="19.5">
      <c r="A14" s="51" t="s">
        <v>13</v>
      </c>
      <c r="B14" s="52" t="s">
        <v>14</v>
      </c>
      <c r="C14" s="26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485765085100</v>
      </c>
      <c r="Q14" s="59">
        <v>2834858900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</row>
    <row r="15" spans="1:43" ht="12.75">
      <c r="A15" s="21" t="s">
        <v>15</v>
      </c>
      <c r="B15" s="22" t="s">
        <v>16</v>
      </c>
      <c r="C15" s="26"/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</row>
    <row r="16" spans="1:43" s="54" customFormat="1" ht="12.75">
      <c r="A16" s="51" t="s">
        <v>17</v>
      </c>
      <c r="B16" s="52" t="s">
        <v>18</v>
      </c>
      <c r="C16" s="28" t="s">
        <v>19</v>
      </c>
      <c r="D16" s="61">
        <v>5605175.1</v>
      </c>
      <c r="E16" s="61">
        <v>61391413.15</v>
      </c>
      <c r="F16" s="61">
        <v>195341743.73</v>
      </c>
      <c r="G16" s="61">
        <v>101190746</v>
      </c>
      <c r="H16" s="61">
        <v>1939600</v>
      </c>
      <c r="I16" s="61">
        <v>100147545.29</v>
      </c>
      <c r="J16" s="61">
        <v>123008640.6</v>
      </c>
      <c r="K16" s="61">
        <v>7681235</v>
      </c>
      <c r="L16" s="61">
        <v>6257943.08</v>
      </c>
      <c r="M16" s="61">
        <v>25721800</v>
      </c>
      <c r="N16" s="61">
        <v>2208524078.85</v>
      </c>
      <c r="O16" s="61">
        <v>283453153.15</v>
      </c>
      <c r="P16" s="61">
        <v>7766693032</v>
      </c>
      <c r="Q16" s="61">
        <v>0</v>
      </c>
      <c r="R16" s="61">
        <v>13130097.53</v>
      </c>
      <c r="S16" s="61">
        <v>0</v>
      </c>
      <c r="T16" s="61">
        <v>48490000</v>
      </c>
      <c r="U16" s="61">
        <v>138099303.11</v>
      </c>
      <c r="V16" s="61">
        <v>14214592.5</v>
      </c>
      <c r="W16" s="61">
        <v>108275430.71</v>
      </c>
      <c r="X16" s="61">
        <v>2885914.5</v>
      </c>
      <c r="Y16" s="61">
        <v>7151347.24</v>
      </c>
      <c r="Z16" s="61">
        <v>2144229</v>
      </c>
      <c r="AA16" s="61">
        <v>78114942.85</v>
      </c>
      <c r="AB16" s="61">
        <v>15488810</v>
      </c>
      <c r="AC16" s="61">
        <v>13196445</v>
      </c>
      <c r="AD16" s="61">
        <v>61777120</v>
      </c>
      <c r="AE16" s="61">
        <v>47559460</v>
      </c>
      <c r="AF16" s="61">
        <v>213094518.16</v>
      </c>
      <c r="AG16" s="61">
        <v>6035645</v>
      </c>
      <c r="AH16" s="61">
        <v>0</v>
      </c>
      <c r="AI16" s="61">
        <v>681526657.03</v>
      </c>
      <c r="AJ16" s="61">
        <v>96980000</v>
      </c>
      <c r="AK16" s="61">
        <v>105585816.5</v>
      </c>
      <c r="AL16" s="61">
        <v>9512927.44</v>
      </c>
      <c r="AM16" s="61">
        <v>22401300.24</v>
      </c>
      <c r="AN16" s="61">
        <v>4395865.12</v>
      </c>
      <c r="AO16" s="61">
        <v>121393777.5</v>
      </c>
      <c r="AP16" s="61">
        <v>1558119281.18</v>
      </c>
      <c r="AQ16" s="61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11312437.5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8292550</v>
      </c>
      <c r="W17" s="61">
        <v>19675756.08</v>
      </c>
      <c r="X17" s="61">
        <v>448920</v>
      </c>
      <c r="Y17" s="61">
        <v>2272725</v>
      </c>
      <c r="Z17" s="61">
        <v>0</v>
      </c>
      <c r="AA17" s="61">
        <v>8190000</v>
      </c>
      <c r="AB17" s="61">
        <v>0</v>
      </c>
      <c r="AC17" s="61">
        <v>0</v>
      </c>
      <c r="AD17" s="61">
        <v>16975129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5118750</v>
      </c>
      <c r="AP17" s="61">
        <v>153548850</v>
      </c>
      <c r="AQ17" s="61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61">
        <v>14019190</v>
      </c>
      <c r="E18" s="61">
        <v>149746595</v>
      </c>
      <c r="F18" s="61">
        <v>1888214774.3</v>
      </c>
      <c r="G18" s="61">
        <v>480258467</v>
      </c>
      <c r="H18" s="61">
        <v>20339314.3</v>
      </c>
      <c r="I18" s="61">
        <v>591681452.9</v>
      </c>
      <c r="J18" s="61">
        <v>267384022.1</v>
      </c>
      <c r="K18" s="61">
        <v>223406636.78</v>
      </c>
      <c r="L18" s="61">
        <v>31536849.92</v>
      </c>
      <c r="M18" s="61">
        <v>844324413.6</v>
      </c>
      <c r="N18" s="61">
        <v>4663526075.39</v>
      </c>
      <c r="O18" s="61">
        <v>487870410.82</v>
      </c>
      <c r="P18" s="61">
        <v>658486169136.26</v>
      </c>
      <c r="Q18" s="61">
        <v>4295616846.43</v>
      </c>
      <c r="R18" s="61">
        <v>62581806.41</v>
      </c>
      <c r="S18" s="61">
        <v>163065486.3</v>
      </c>
      <c r="T18" s="61">
        <v>1670716806.2</v>
      </c>
      <c r="U18" s="61">
        <v>207967583.89</v>
      </c>
      <c r="V18" s="61">
        <v>122517342.96</v>
      </c>
      <c r="W18" s="61">
        <v>331393501.82</v>
      </c>
      <c r="X18" s="61">
        <v>49736878.6</v>
      </c>
      <c r="Y18" s="61">
        <v>24864951.03</v>
      </c>
      <c r="Z18" s="61">
        <v>16835044.65</v>
      </c>
      <c r="AA18" s="61">
        <v>228079827.1</v>
      </c>
      <c r="AB18" s="61">
        <v>49837175</v>
      </c>
      <c r="AC18" s="61">
        <v>123892950</v>
      </c>
      <c r="AD18" s="61">
        <v>53669202.6</v>
      </c>
      <c r="AE18" s="61">
        <v>172054407.5</v>
      </c>
      <c r="AF18" s="61">
        <v>745514304.9</v>
      </c>
      <c r="AG18" s="61">
        <v>5201569.9</v>
      </c>
      <c r="AH18" s="61">
        <v>906829395.09</v>
      </c>
      <c r="AI18" s="61">
        <v>5872345887.46</v>
      </c>
      <c r="AJ18" s="61">
        <v>1365731782</v>
      </c>
      <c r="AK18" s="61">
        <v>265192090.5</v>
      </c>
      <c r="AL18" s="61">
        <v>23060872.81</v>
      </c>
      <c r="AM18" s="61">
        <v>54074698.19</v>
      </c>
      <c r="AN18" s="61">
        <v>7700739.1</v>
      </c>
      <c r="AO18" s="61">
        <v>131606984.9</v>
      </c>
      <c r="AP18" s="61">
        <v>1824510624.96</v>
      </c>
      <c r="AQ18" s="61">
        <v>48437289.3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25638117974.4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61">
        <v>0</v>
      </c>
      <c r="E20" s="61">
        <v>18709662.2</v>
      </c>
      <c r="F20" s="61">
        <v>659.39</v>
      </c>
      <c r="G20" s="61">
        <v>37149132.8</v>
      </c>
      <c r="H20" s="61">
        <v>6523280</v>
      </c>
      <c r="I20" s="61">
        <v>81500485</v>
      </c>
      <c r="J20" s="61">
        <v>0</v>
      </c>
      <c r="K20" s="61">
        <v>143383481.4</v>
      </c>
      <c r="L20" s="61">
        <v>858532.5</v>
      </c>
      <c r="M20" s="61">
        <v>0</v>
      </c>
      <c r="N20" s="61">
        <v>1918.86</v>
      </c>
      <c r="O20" s="61">
        <v>1674.45</v>
      </c>
      <c r="P20" s="61">
        <v>0</v>
      </c>
      <c r="Q20" s="61">
        <v>0</v>
      </c>
      <c r="R20" s="61">
        <v>0</v>
      </c>
      <c r="S20" s="61">
        <v>0</v>
      </c>
      <c r="T20" s="61">
        <v>46340808.8</v>
      </c>
      <c r="U20" s="61">
        <v>18987968.5</v>
      </c>
      <c r="V20" s="61">
        <v>0</v>
      </c>
      <c r="W20" s="61">
        <v>33207194.94</v>
      </c>
      <c r="X20" s="61">
        <v>13150069.23</v>
      </c>
      <c r="Y20" s="61">
        <v>19953040.5</v>
      </c>
      <c r="Z20" s="61">
        <v>1475156</v>
      </c>
      <c r="AA20" s="61">
        <v>43695051</v>
      </c>
      <c r="AB20" s="61">
        <v>504160</v>
      </c>
      <c r="AC20" s="61">
        <v>332400</v>
      </c>
      <c r="AD20" s="61">
        <v>12431050</v>
      </c>
      <c r="AE20" s="61">
        <v>0</v>
      </c>
      <c r="AF20" s="61">
        <v>0</v>
      </c>
      <c r="AG20" s="61">
        <v>0</v>
      </c>
      <c r="AH20" s="61">
        <v>304453134.25</v>
      </c>
      <c r="AI20" s="61">
        <v>2636.38</v>
      </c>
      <c r="AJ20" s="61">
        <v>0</v>
      </c>
      <c r="AK20" s="61">
        <v>47312521</v>
      </c>
      <c r="AL20" s="61">
        <v>0</v>
      </c>
      <c r="AM20" s="61">
        <v>512000</v>
      </c>
      <c r="AN20" s="61">
        <v>0</v>
      </c>
      <c r="AO20" s="61">
        <v>27994252.4</v>
      </c>
      <c r="AP20" s="61">
        <v>0</v>
      </c>
      <c r="AQ20" s="61">
        <v>5734826</v>
      </c>
    </row>
    <row r="21" spans="1:43" ht="19.5">
      <c r="A21" s="21" t="s">
        <v>29</v>
      </c>
      <c r="B21" s="22" t="s">
        <v>30</v>
      </c>
      <c r="C21" s="28" t="s">
        <v>31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71137471117.68</v>
      </c>
      <c r="Q21" s="61">
        <v>0</v>
      </c>
      <c r="R21" s="61">
        <v>0</v>
      </c>
      <c r="S21" s="61">
        <v>0</v>
      </c>
      <c r="T21" s="61">
        <v>0</v>
      </c>
      <c r="U21" s="61">
        <v>5839200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202562306.33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63">
        <v>1101969.4</v>
      </c>
      <c r="E24" s="63">
        <v>34958680.08</v>
      </c>
      <c r="F24" s="63">
        <v>76802085.37</v>
      </c>
      <c r="G24" s="63">
        <v>27715081.52</v>
      </c>
      <c r="H24" s="63">
        <v>1703639.22</v>
      </c>
      <c r="I24" s="63">
        <v>10976136.7</v>
      </c>
      <c r="J24" s="63">
        <v>12843029.54</v>
      </c>
      <c r="K24" s="63">
        <v>55754353.54</v>
      </c>
      <c r="L24" s="63">
        <v>812530.51</v>
      </c>
      <c r="M24" s="63">
        <v>25977945.8</v>
      </c>
      <c r="N24" s="63">
        <v>143404282.46</v>
      </c>
      <c r="O24" s="63">
        <v>17763204.8</v>
      </c>
      <c r="P24" s="63">
        <v>35320174396.23</v>
      </c>
      <c r="Q24" s="63">
        <v>218693467.41</v>
      </c>
      <c r="R24" s="63">
        <v>4926647.19</v>
      </c>
      <c r="S24" s="63">
        <v>7841904.69</v>
      </c>
      <c r="T24" s="63">
        <v>118877166.83</v>
      </c>
      <c r="U24" s="63">
        <v>9915399.52</v>
      </c>
      <c r="V24" s="63">
        <v>35589543.33</v>
      </c>
      <c r="W24" s="63">
        <v>15828679.66</v>
      </c>
      <c r="X24" s="63">
        <v>12194977.6</v>
      </c>
      <c r="Y24" s="63">
        <v>1328755.03</v>
      </c>
      <c r="Z24" s="63">
        <v>518729.83</v>
      </c>
      <c r="AA24" s="63">
        <v>43057355.38</v>
      </c>
      <c r="AB24" s="63">
        <v>2209539.75</v>
      </c>
      <c r="AC24" s="63">
        <v>13218173.36</v>
      </c>
      <c r="AD24" s="63">
        <v>47532729.1</v>
      </c>
      <c r="AE24" s="63">
        <v>10883704.76</v>
      </c>
      <c r="AF24" s="63">
        <v>19754304.94</v>
      </c>
      <c r="AG24" s="63">
        <v>1906301.5</v>
      </c>
      <c r="AH24" s="63">
        <v>28981043.52</v>
      </c>
      <c r="AI24" s="63">
        <v>241118577.03</v>
      </c>
      <c r="AJ24" s="63">
        <v>228710614.35</v>
      </c>
      <c r="AK24" s="63">
        <v>31772313.62</v>
      </c>
      <c r="AL24" s="63">
        <v>1234334.48</v>
      </c>
      <c r="AM24" s="63">
        <v>14411685</v>
      </c>
      <c r="AN24" s="63">
        <v>439018</v>
      </c>
      <c r="AO24" s="63">
        <v>62438720.67</v>
      </c>
      <c r="AP24" s="63">
        <v>182757899.52</v>
      </c>
      <c r="AQ24" s="63">
        <v>5330308.83</v>
      </c>
    </row>
    <row r="25" spans="1:43" ht="12.75">
      <c r="A25" s="21" t="s">
        <v>40</v>
      </c>
      <c r="B25" s="22" t="s">
        <v>41</v>
      </c>
      <c r="C25" s="36" t="s">
        <v>42</v>
      </c>
      <c r="D25" s="59">
        <v>739900.72</v>
      </c>
      <c r="E25" s="59">
        <v>30415973.93</v>
      </c>
      <c r="F25" s="59">
        <v>31007094.8</v>
      </c>
      <c r="G25" s="59">
        <v>8777317.12</v>
      </c>
      <c r="H25" s="59">
        <v>1026646.3</v>
      </c>
      <c r="I25" s="59">
        <v>27144.52</v>
      </c>
      <c r="J25" s="59">
        <v>1794026.37</v>
      </c>
      <c r="K25" s="59">
        <v>46682293.28</v>
      </c>
      <c r="L25" s="59">
        <v>13183.31</v>
      </c>
      <c r="M25" s="59">
        <v>668632.54</v>
      </c>
      <c r="N25" s="59">
        <v>21785055.81</v>
      </c>
      <c r="O25" s="59">
        <v>9325.33</v>
      </c>
      <c r="P25" s="59">
        <v>0</v>
      </c>
      <c r="Q25" s="59">
        <v>0</v>
      </c>
      <c r="R25" s="59">
        <v>3321235.84</v>
      </c>
      <c r="S25" s="59">
        <v>225972.92</v>
      </c>
      <c r="T25" s="59">
        <v>79536760.58</v>
      </c>
      <c r="U25" s="59">
        <v>1278908.56</v>
      </c>
      <c r="V25" s="59">
        <v>29734156.68</v>
      </c>
      <c r="W25" s="59">
        <v>1176526.76</v>
      </c>
      <c r="X25" s="59">
        <v>9940686.8</v>
      </c>
      <c r="Y25" s="59">
        <v>196628.64</v>
      </c>
      <c r="Z25" s="59">
        <v>6941.13</v>
      </c>
      <c r="AA25" s="59">
        <v>36308668.68</v>
      </c>
      <c r="AB25" s="59">
        <v>50992.21</v>
      </c>
      <c r="AC25" s="59">
        <v>7684163.36</v>
      </c>
      <c r="AD25" s="59">
        <v>44559902.96</v>
      </c>
      <c r="AE25" s="59">
        <v>261686.22</v>
      </c>
      <c r="AF25" s="59">
        <v>36223.1</v>
      </c>
      <c r="AG25" s="59">
        <v>5012.25</v>
      </c>
      <c r="AH25" s="59">
        <v>4289911.56</v>
      </c>
      <c r="AI25" s="59">
        <v>96177191.89</v>
      </c>
      <c r="AJ25" s="59">
        <v>175607798.21</v>
      </c>
      <c r="AK25" s="59">
        <v>18495427.05</v>
      </c>
      <c r="AL25" s="59">
        <v>245106.11</v>
      </c>
      <c r="AM25" s="59">
        <v>12043097.68</v>
      </c>
      <c r="AN25" s="59">
        <v>904.97</v>
      </c>
      <c r="AO25" s="59">
        <v>55743095.78</v>
      </c>
      <c r="AP25" s="59">
        <v>107517379.18</v>
      </c>
      <c r="AQ25" s="59">
        <v>4271597.79</v>
      </c>
    </row>
    <row r="26" spans="1:43" ht="19.5">
      <c r="A26" s="21" t="s">
        <v>43</v>
      </c>
      <c r="B26" s="22" t="s">
        <v>44</v>
      </c>
      <c r="C26" s="36" t="s">
        <v>45</v>
      </c>
      <c r="D26" s="59">
        <v>341365.7</v>
      </c>
      <c r="E26" s="59">
        <v>4397336.9</v>
      </c>
      <c r="F26" s="59">
        <v>45794990.57</v>
      </c>
      <c r="G26" s="59">
        <v>18937764.4</v>
      </c>
      <c r="H26" s="59">
        <v>676992.92</v>
      </c>
      <c r="I26" s="59">
        <v>10948992.18</v>
      </c>
      <c r="J26" s="59">
        <v>11049003.17</v>
      </c>
      <c r="K26" s="59">
        <v>9072060.26</v>
      </c>
      <c r="L26" s="59">
        <v>799347.2</v>
      </c>
      <c r="M26" s="59">
        <v>25309313.26</v>
      </c>
      <c r="N26" s="59">
        <v>121619226.65</v>
      </c>
      <c r="O26" s="59">
        <v>17753879.47</v>
      </c>
      <c r="P26" s="59">
        <v>35320082396.23</v>
      </c>
      <c r="Q26" s="59">
        <v>218693467.41</v>
      </c>
      <c r="R26" s="59">
        <v>1605411.35</v>
      </c>
      <c r="S26" s="59">
        <v>7615931.77</v>
      </c>
      <c r="T26" s="59">
        <v>39340406.25</v>
      </c>
      <c r="U26" s="59">
        <v>8636490.96</v>
      </c>
      <c r="V26" s="59">
        <v>5855386.65</v>
      </c>
      <c r="W26" s="59">
        <v>14652152.9</v>
      </c>
      <c r="X26" s="59">
        <v>2254290.8</v>
      </c>
      <c r="Y26" s="59">
        <v>1132126.39</v>
      </c>
      <c r="Z26" s="59">
        <v>511788.7</v>
      </c>
      <c r="AA26" s="59">
        <v>6748686.7</v>
      </c>
      <c r="AB26" s="59">
        <v>2158547.54</v>
      </c>
      <c r="AC26" s="59">
        <v>5534010</v>
      </c>
      <c r="AD26" s="59">
        <v>2972826.14</v>
      </c>
      <c r="AE26" s="59">
        <v>10622018.54</v>
      </c>
      <c r="AF26" s="59">
        <v>19718081.84</v>
      </c>
      <c r="AG26" s="59">
        <v>1901289.25</v>
      </c>
      <c r="AH26" s="59">
        <v>24691131.96</v>
      </c>
      <c r="AI26" s="59">
        <v>144941385.14</v>
      </c>
      <c r="AJ26" s="59">
        <v>53102816.14</v>
      </c>
      <c r="AK26" s="59">
        <v>13276886.57</v>
      </c>
      <c r="AL26" s="59">
        <v>989228.37</v>
      </c>
      <c r="AM26" s="59">
        <v>2368587.32</v>
      </c>
      <c r="AN26" s="59">
        <v>438113.03</v>
      </c>
      <c r="AO26" s="59">
        <v>4689429.04</v>
      </c>
      <c r="AP26" s="59">
        <v>75240520.34</v>
      </c>
      <c r="AQ26" s="59">
        <v>1058711.04</v>
      </c>
    </row>
    <row r="27" spans="1:43" ht="12.75">
      <c r="A27" s="21" t="s">
        <v>46</v>
      </c>
      <c r="B27" s="22" t="s">
        <v>47</v>
      </c>
      <c r="C27" s="36" t="s">
        <v>48</v>
      </c>
      <c r="D27" s="59">
        <v>20702.98</v>
      </c>
      <c r="E27" s="59">
        <v>145369.25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92000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2006195.85</v>
      </c>
      <c r="AP27" s="59">
        <v>0</v>
      </c>
      <c r="AQ27" s="59">
        <v>0</v>
      </c>
    </row>
    <row r="28" spans="1:43" ht="12.75">
      <c r="A28" s="21" t="s">
        <v>49</v>
      </c>
      <c r="B28" s="22"/>
      <c r="C28" s="25" t="s">
        <v>16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</row>
    <row r="29" spans="1:43" ht="12.75">
      <c r="A29" s="21" t="s">
        <v>50</v>
      </c>
      <c r="B29" s="22"/>
      <c r="C29" s="23" t="s">
        <v>21</v>
      </c>
      <c r="D29" s="59">
        <v>0</v>
      </c>
      <c r="E29" s="59">
        <v>0</v>
      </c>
      <c r="F29" s="59">
        <v>3330713.61</v>
      </c>
      <c r="G29" s="59">
        <v>737439.31</v>
      </c>
      <c r="H29" s="59">
        <v>0</v>
      </c>
      <c r="I29" s="59">
        <v>451872.89</v>
      </c>
      <c r="J29" s="59">
        <v>0</v>
      </c>
      <c r="K29" s="59">
        <v>0</v>
      </c>
      <c r="L29" s="59">
        <v>61135.57</v>
      </c>
      <c r="M29" s="59">
        <v>796211.22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237284.14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301902.13</v>
      </c>
      <c r="Z29" s="59">
        <v>31383.04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</row>
    <row r="30" spans="1:43" ht="19.5">
      <c r="A30" s="21" t="s">
        <v>51</v>
      </c>
      <c r="B30" s="22"/>
      <c r="C30" s="36" t="s">
        <v>52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</row>
    <row r="31" spans="1:43" ht="19.5">
      <c r="A31" s="21" t="s">
        <v>53</v>
      </c>
      <c r="B31" s="22"/>
      <c r="C31" s="36" t="s">
        <v>54</v>
      </c>
      <c r="D31" s="64">
        <v>0</v>
      </c>
      <c r="E31" s="64">
        <v>0</v>
      </c>
      <c r="F31" s="64">
        <v>3330713.61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61135.57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</row>
    <row r="32" spans="1:43" ht="29.25">
      <c r="A32" s="21" t="s">
        <v>55</v>
      </c>
      <c r="B32" s="22"/>
      <c r="C32" s="36" t="s">
        <v>56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</row>
    <row r="33" spans="1:43" ht="18.75" customHeight="1">
      <c r="A33" s="21" t="s">
        <v>57</v>
      </c>
      <c r="B33" s="22"/>
      <c r="C33" s="36" t="s">
        <v>58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</row>
    <row r="34" spans="1:43" ht="12.75">
      <c r="A34" s="21" t="s">
        <v>59</v>
      </c>
      <c r="B34" s="22"/>
      <c r="C34" s="36" t="s">
        <v>60</v>
      </c>
      <c r="D34" s="64">
        <v>0</v>
      </c>
      <c r="E34" s="64">
        <v>0</v>
      </c>
      <c r="F34" s="64">
        <v>0</v>
      </c>
      <c r="G34" s="64">
        <v>737439.31</v>
      </c>
      <c r="H34" s="64">
        <v>0</v>
      </c>
      <c r="I34" s="64">
        <v>451872.89</v>
      </c>
      <c r="J34" s="64">
        <v>0</v>
      </c>
      <c r="K34" s="64">
        <v>0</v>
      </c>
      <c r="L34" s="64">
        <v>0</v>
      </c>
      <c r="M34" s="64">
        <v>796211.22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237284.14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301902.13</v>
      </c>
      <c r="Z34" s="64">
        <v>31383.04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</row>
    <row r="35" spans="1:43" ht="12.75">
      <c r="A35" s="38" t="s">
        <v>61</v>
      </c>
      <c r="B35" s="22"/>
      <c r="C35" s="25" t="s">
        <v>24</v>
      </c>
      <c r="D35" s="65">
        <v>0</v>
      </c>
      <c r="E35" s="65">
        <v>0</v>
      </c>
      <c r="F35" s="65">
        <v>3330713.61</v>
      </c>
      <c r="G35" s="65">
        <v>737439.31</v>
      </c>
      <c r="H35" s="65">
        <v>0</v>
      </c>
      <c r="I35" s="65">
        <v>451872.89</v>
      </c>
      <c r="J35" s="65">
        <v>0</v>
      </c>
      <c r="K35" s="65">
        <v>0</v>
      </c>
      <c r="L35" s="65">
        <v>61135.57</v>
      </c>
      <c r="M35" s="65">
        <v>796211.22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237284.14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301902.13</v>
      </c>
      <c r="Z35" s="65">
        <v>31383.04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5">
        <v>0</v>
      </c>
      <c r="AK35" s="65">
        <v>0</v>
      </c>
      <c r="AL35" s="65">
        <v>0</v>
      </c>
      <c r="AM35" s="65">
        <v>0</v>
      </c>
      <c r="AN35" s="65">
        <v>0</v>
      </c>
      <c r="AO35" s="65">
        <v>0</v>
      </c>
      <c r="AP35" s="65">
        <v>0</v>
      </c>
      <c r="AQ35" s="65">
        <v>0</v>
      </c>
    </row>
    <row r="36" spans="1:43" ht="18">
      <c r="A36" s="38" t="s">
        <v>64</v>
      </c>
      <c r="B36" s="22" t="s">
        <v>63</v>
      </c>
      <c r="C36" s="25"/>
      <c r="D36" s="65">
        <v>21744632.95</v>
      </c>
      <c r="E36" s="65">
        <v>267979579.14999998</v>
      </c>
      <c r="F36" s="65">
        <v>2599967203.6699996</v>
      </c>
      <c r="G36" s="65">
        <v>999291493.26</v>
      </c>
      <c r="H36" s="65">
        <v>31264039.55</v>
      </c>
      <c r="I36" s="65">
        <v>789186913.34</v>
      </c>
      <c r="J36" s="65">
        <v>463637886.89000005</v>
      </c>
      <c r="K36" s="65">
        <v>659786150.9799999</v>
      </c>
      <c r="L36" s="65">
        <v>57014010.15</v>
      </c>
      <c r="M36" s="65">
        <v>1314000959.98</v>
      </c>
      <c r="N36" s="65">
        <v>7029013895.03</v>
      </c>
      <c r="O36" s="65">
        <v>1029313049.42</v>
      </c>
      <c r="P36" s="65">
        <v>1880621458949.97</v>
      </c>
      <c r="Q36" s="65">
        <v>22075271100.899998</v>
      </c>
      <c r="R36" s="65">
        <v>104917126.10999998</v>
      </c>
      <c r="S36" s="65">
        <v>226620728.61</v>
      </c>
      <c r="T36" s="65">
        <v>2285125646.1800003</v>
      </c>
      <c r="U36" s="65">
        <v>481367624.80999994</v>
      </c>
      <c r="V36" s="65">
        <v>207255032.82999998</v>
      </c>
      <c r="W36" s="65">
        <v>561226324.78</v>
      </c>
      <c r="X36" s="65">
        <v>100576324.78</v>
      </c>
      <c r="Y36" s="65">
        <v>59718549.59</v>
      </c>
      <c r="Z36" s="65">
        <v>25618533.539999995</v>
      </c>
      <c r="AA36" s="65">
        <v>486394737.6</v>
      </c>
      <c r="AB36" s="65">
        <v>80014311.32</v>
      </c>
      <c r="AC36" s="65">
        <v>164419780.73000002</v>
      </c>
      <c r="AD36" s="65">
        <v>238178387.15</v>
      </c>
      <c r="AE36" s="65">
        <v>467121174.41999996</v>
      </c>
      <c r="AF36" s="65">
        <v>1199758457.33</v>
      </c>
      <c r="AG36" s="65">
        <v>90666067.61000001</v>
      </c>
      <c r="AH36" s="65">
        <v>1425271724.8899999</v>
      </c>
      <c r="AI36" s="65">
        <v>7535329661.299999</v>
      </c>
      <c r="AJ36" s="65">
        <v>2538560330.5</v>
      </c>
      <c r="AK36" s="65">
        <v>632217163.83</v>
      </c>
      <c r="AL36" s="65">
        <v>37931277.769999996</v>
      </c>
      <c r="AM36" s="65">
        <v>91656087.32</v>
      </c>
      <c r="AN36" s="65">
        <v>18031722.9</v>
      </c>
      <c r="AO36" s="65">
        <v>433573763.09999996</v>
      </c>
      <c r="AP36" s="65">
        <v>4915008235.660001</v>
      </c>
      <c r="AQ36" s="65">
        <v>59517206.589999996</v>
      </c>
    </row>
    <row r="37" spans="1:43" ht="12.75">
      <c r="A37" s="38" t="s">
        <v>62</v>
      </c>
      <c r="B37" s="22"/>
      <c r="C37" s="25" t="s">
        <v>27</v>
      </c>
      <c r="D37" s="65">
        <v>21744632.95</v>
      </c>
      <c r="E37" s="65">
        <v>267979579.14999998</v>
      </c>
      <c r="F37" s="65">
        <v>2596636490.06</v>
      </c>
      <c r="G37" s="65">
        <v>998554053.95</v>
      </c>
      <c r="H37" s="65">
        <v>31264039.549999997</v>
      </c>
      <c r="I37" s="65">
        <v>788735040.4500002</v>
      </c>
      <c r="J37" s="65">
        <v>463637886.89</v>
      </c>
      <c r="K37" s="65">
        <v>659786150.98</v>
      </c>
      <c r="L37" s="65">
        <v>56952874.58</v>
      </c>
      <c r="M37" s="65">
        <v>1313204748.76</v>
      </c>
      <c r="N37" s="65">
        <v>7029013895.030001</v>
      </c>
      <c r="O37" s="65">
        <v>1029313049.42</v>
      </c>
      <c r="P37" s="65">
        <v>1880621458949.97</v>
      </c>
      <c r="Q37" s="65">
        <v>22075271100.899998</v>
      </c>
      <c r="R37" s="65">
        <v>104917126.11</v>
      </c>
      <c r="S37" s="65">
        <v>226383445.11</v>
      </c>
      <c r="T37" s="65">
        <v>2285125646.18</v>
      </c>
      <c r="U37" s="65">
        <v>481367624.81</v>
      </c>
      <c r="V37" s="65">
        <v>207255032.82999998</v>
      </c>
      <c r="W37" s="65">
        <v>561226324.78</v>
      </c>
      <c r="X37" s="65">
        <v>100576324.78</v>
      </c>
      <c r="Y37" s="65">
        <v>59416647.46</v>
      </c>
      <c r="Z37" s="65">
        <v>25587150.499999996</v>
      </c>
      <c r="AA37" s="65">
        <v>486394737.59999996</v>
      </c>
      <c r="AB37" s="65">
        <v>80014311.32</v>
      </c>
      <c r="AC37" s="65">
        <v>164419780.73000002</v>
      </c>
      <c r="AD37" s="65">
        <v>238178387.15</v>
      </c>
      <c r="AE37" s="65">
        <v>467121174.41999996</v>
      </c>
      <c r="AF37" s="65">
        <v>1199758457.33</v>
      </c>
      <c r="AG37" s="65">
        <v>90666067.61</v>
      </c>
      <c r="AH37" s="65">
        <v>1425271724.8899999</v>
      </c>
      <c r="AI37" s="65">
        <v>7535329661.3</v>
      </c>
      <c r="AJ37" s="65">
        <v>2538560330.5</v>
      </c>
      <c r="AK37" s="65">
        <v>632217163.83</v>
      </c>
      <c r="AL37" s="65">
        <v>37931277.769999996</v>
      </c>
      <c r="AM37" s="65">
        <v>91656087.32000001</v>
      </c>
      <c r="AN37" s="65">
        <v>18031722.9</v>
      </c>
      <c r="AO37" s="65">
        <v>433573763.1</v>
      </c>
      <c r="AP37" s="65">
        <v>4915008235.660001</v>
      </c>
      <c r="AQ37" s="65">
        <v>59517206.589999996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O3:AO6"/>
    <mergeCell ref="AL3:AN6"/>
    <mergeCell ref="AP3:AP6"/>
    <mergeCell ref="AQ3:AQ6"/>
    <mergeCell ref="AG3:AG6"/>
    <mergeCell ref="AH3:AH6"/>
    <mergeCell ref="AI3:AI6"/>
    <mergeCell ref="AJ3:AJ6"/>
    <mergeCell ref="AK3:AK6"/>
    <mergeCell ref="AF3:AF6"/>
    <mergeCell ref="U3:U6"/>
    <mergeCell ref="V3:V6"/>
    <mergeCell ref="W3:W6"/>
    <mergeCell ref="X3:X6"/>
    <mergeCell ref="Y3:Y6"/>
    <mergeCell ref="Z3:Z6"/>
    <mergeCell ref="AA3:AA6"/>
    <mergeCell ref="AB3:AB6"/>
    <mergeCell ref="AC3:AC6"/>
    <mergeCell ref="AD3:AD6"/>
    <mergeCell ref="AE3:AE6"/>
    <mergeCell ref="R3:R6"/>
    <mergeCell ref="P3:Q6"/>
    <mergeCell ref="S3:S6"/>
    <mergeCell ref="T3:T6"/>
    <mergeCell ref="M3:M6"/>
    <mergeCell ref="K3:L6"/>
    <mergeCell ref="N3:N6"/>
    <mergeCell ref="O3:O6"/>
    <mergeCell ref="G3:G6"/>
    <mergeCell ref="H3:H6"/>
    <mergeCell ref="I3:I6"/>
    <mergeCell ref="J3:J6"/>
    <mergeCell ref="D1:H1"/>
    <mergeCell ref="A3:C3"/>
    <mergeCell ref="A4:C4"/>
    <mergeCell ref="A5:C5"/>
    <mergeCell ref="F3:F6"/>
    <mergeCell ref="D3:E6"/>
  </mergeCells>
  <printOptions/>
  <pageMargins left="0.2362204724409449" right="0.15748031496062992" top="0.1968503937007874" bottom="0.1968503937007874" header="0.5118110236220472" footer="0.15748031496062992"/>
  <pageSetup horizontalDpi="300" verticalDpi="300" orientation="landscape" paperSize="8" r:id="rId2"/>
  <headerFooter alignWithMargins="0">
    <oddFooter>&amp;L&amp;7(22) Исп. А.В. Касин 6-60-71&amp;R&amp;7Страница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5"/>
  <sheetViews>
    <sheetView view="pageLayout" workbookViewId="0" topLeftCell="A16">
      <selection activeCell="A7" sqref="A7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66" t="s">
        <v>155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138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</row>
    <row r="11" spans="1:43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3" s="50" customFormat="1" ht="12.75">
      <c r="A13" s="48" t="s">
        <v>12</v>
      </c>
      <c r="B13" s="22" t="s">
        <v>11</v>
      </c>
      <c r="C13" s="55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</row>
    <row r="14" spans="1:43" s="54" customFormat="1" ht="19.5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4" customFormat="1" ht="12.75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3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AB3:AB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rintOptions/>
  <pageMargins left="0.7" right="0.7" top="0.75" bottom="0.75" header="0.3" footer="0.3"/>
  <pageSetup horizontalDpi="600" verticalDpi="600" orientation="landscape" paperSize="8" r:id="rId2"/>
  <headerFooter>
    <oddFooter>&amp;L&amp;7Исп. Касин А.В. 6-60-71&amp;R&amp;7Страница 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zoomScalePageLayoutView="0" workbookViewId="0" topLeftCell="A4">
      <pane xSplit="3" ySplit="6" topLeftCell="O19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Q39" sqref="Q39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  <col min="44" max="44" width="19.625" style="0" customWidth="1"/>
    <col min="45" max="45" width="19.00390625" style="0" customWidth="1"/>
    <col min="46" max="46" width="17.00390625" style="0" customWidth="1"/>
  </cols>
  <sheetData>
    <row r="1" spans="1:43" ht="31.5" customHeight="1">
      <c r="A1" s="6"/>
      <c r="B1" s="6"/>
      <c r="C1" s="7"/>
      <c r="D1" s="66" t="s">
        <v>155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138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6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  <c r="AR10" s="45">
        <f>SUM(D10:AQ10)</f>
        <v>200668754567.5999</v>
      </c>
      <c r="AS10" s="45">
        <f>(AR10-P10-Q10)</f>
        <v>706551047.8599108</v>
      </c>
      <c r="AT10" s="45">
        <f>D10+E10+F10+G10+H10+I10+J10+K10+L10+M10+N10+O10+R10+S10+T10+U10+V10+W10+X10+Y10+Z10+AA10+AB10+AC10+AD10+AE10+AF10+AG10+AH10+AI10+AJ10+AK10+AL10+AM10+AN10+AO10+AP10+AQ10</f>
        <v>706551047.86</v>
      </c>
    </row>
    <row r="11" spans="1:45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  <c r="AR11" s="45">
        <f>SUM(D11:AQ11)</f>
        <v>133565481315.8</v>
      </c>
      <c r="AS11" s="45">
        <f>(AR11-P11-Q11)</f>
        <v>3383556006.169998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5" s="50" customFormat="1" ht="12.75">
      <c r="A13" s="48" t="s">
        <v>12</v>
      </c>
      <c r="B13" s="22" t="s">
        <v>11</v>
      </c>
      <c r="C13" s="55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  <c r="AR13" s="49">
        <f>SUM(D13:AQ13)</f>
        <v>371869039449.84</v>
      </c>
      <c r="AS13" s="49">
        <f>(AR13-P13-Q13)</f>
        <v>2939914059.9200025</v>
      </c>
    </row>
    <row r="14" spans="1:45" s="54" customFormat="1" ht="19.5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53">
        <f>SUM(D14:AQ14)</f>
        <v>464676279000</v>
      </c>
      <c r="AS14" s="53">
        <f>(AR14-P14-Q14)</f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5" s="54" customFormat="1" ht="12.75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  <c r="AR16" s="53">
        <f>SUM(D16:AQ16)</f>
        <v>11821756173.090002</v>
      </c>
      <c r="AS16" s="53">
        <f>(AR16-P16-Q16)</f>
        <v>4609916173.090002</v>
      </c>
    </row>
    <row r="17" spans="1:45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  <c r="AR17" s="53">
        <f>SUM(D17:AQ17)</f>
        <v>29495272.258375</v>
      </c>
      <c r="AS17" s="49">
        <f>(AR17-P17-Q17)</f>
        <v>29495272.258375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5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  <c r="AR37" s="45">
        <f>SUM(D37:AQ37)</f>
        <v>1902550077294.4197</v>
      </c>
      <c r="AS37" s="45">
        <f>AR37-P37-Q37</f>
        <v>37514978915.58963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2:17" ht="12.75">
      <c r="B39" s="2"/>
      <c r="Q39" s="45">
        <f>AR37-P37-Q37</f>
        <v>37514978915.58963</v>
      </c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AB3:AB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1.125" style="0" customWidth="1"/>
    <col min="2" max="2" width="22.875" style="0" customWidth="1"/>
  </cols>
  <sheetData>
    <row r="1" ht="18.75" customHeight="1">
      <c r="A1" t="s">
        <v>161</v>
      </c>
    </row>
    <row r="2" spans="1:2" ht="14.25">
      <c r="A2" s="56" t="s">
        <v>160</v>
      </c>
      <c r="B2" s="57">
        <f>B3+B6</f>
        <v>1902550077294.4197</v>
      </c>
    </row>
    <row r="3" spans="1:2" ht="14.25">
      <c r="A3" s="56" t="s">
        <v>158</v>
      </c>
      <c r="B3" s="57">
        <f>B5+B4</f>
        <v>1865035098378.83</v>
      </c>
    </row>
    <row r="4" spans="1:2" ht="14.25">
      <c r="A4" s="56" t="s">
        <v>156</v>
      </c>
      <c r="B4" s="57">
        <v>1854111896371.55</v>
      </c>
    </row>
    <row r="5" spans="1:2" ht="14.25">
      <c r="A5" s="56" t="s">
        <v>157</v>
      </c>
      <c r="B5" s="57">
        <v>10923202007.279999</v>
      </c>
    </row>
    <row r="6" spans="1:2" ht="14.25">
      <c r="A6" s="56" t="s">
        <v>159</v>
      </c>
      <c r="B6" s="57">
        <v>37514978915.58963</v>
      </c>
    </row>
    <row r="7" ht="12.75">
      <c r="B7" s="45"/>
    </row>
    <row r="8" ht="12.75">
      <c r="B8" s="45"/>
    </row>
    <row r="9" ht="12.75">
      <c r="B9" s="45"/>
    </row>
    <row r="10" ht="12.75">
      <c r="B10" s="45"/>
    </row>
    <row r="11" ht="12.75">
      <c r="B11" s="45"/>
    </row>
    <row r="12" ht="12.75">
      <c r="B12" s="45"/>
    </row>
    <row r="13" ht="12.75">
      <c r="B13" s="45"/>
    </row>
    <row r="14" ht="12.75">
      <c r="B14" s="45"/>
    </row>
    <row r="15" ht="12.75">
      <c r="B15" s="45"/>
    </row>
    <row r="16" ht="12.75">
      <c r="B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user</cp:lastModifiedBy>
  <cp:lastPrinted>2015-07-27T12:28:17Z</cp:lastPrinted>
  <dcterms:created xsi:type="dcterms:W3CDTF">2005-05-11T11:10:41Z</dcterms:created>
  <dcterms:modified xsi:type="dcterms:W3CDTF">2015-11-27T11:04:41Z</dcterms:modified>
  <cp:category/>
  <cp:version/>
  <cp:contentType/>
  <cp:contentStatus/>
  <cp:revision>1</cp:revision>
</cp:coreProperties>
</file>