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6690" tabRatio="701" activeTab="0"/>
  </bookViews>
  <sheets>
    <sheet name="3 кв. 2013" sheetId="1" r:id="rId1"/>
  </sheets>
  <definedNames>
    <definedName name="Data">'3 кв. 2013'!#REF!</definedName>
    <definedName name="Date">'3 кв. 2013'!$G$2</definedName>
    <definedName name="Delete1">'3 кв. 2013'!#REF!</definedName>
    <definedName name="Delete2">'3 кв. 2013'!#REF!</definedName>
    <definedName name="Title">'3 кв. 2013'!$D$1</definedName>
    <definedName name="Total">'3 кв. 2013'!$64:$64</definedName>
    <definedName name="WOGUK">'3 кв. 2013'!$65:$65</definedName>
    <definedName name="_xlnm.Print_Titles" localSheetId="0">'3 кв. 2013'!$2:$4</definedName>
    <definedName name="_xlnm.Print_Area" localSheetId="0">'3 кв. 2013'!$A$1:$Q$71</definedName>
  </definedNames>
  <calcPr fullCalcOnLoad="1"/>
</workbook>
</file>

<file path=xl/sharedStrings.xml><?xml version="1.0" encoding="utf-8"?>
<sst xmlns="http://schemas.openxmlformats.org/spreadsheetml/2006/main" count="166" uniqueCount="146">
  <si>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</si>
  <si>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</si>
  <si>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</si>
  <si>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</si>
  <si>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</si>
  <si>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</si>
  <si>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</si>
  <si>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</si>
  <si>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</si>
  <si>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</si>
  <si>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</si>
  <si>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</si>
  <si>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</si>
  <si>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</si>
  <si>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</si>
  <si>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</si>
  <si>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</si>
  <si>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</si>
  <si>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</si>
  <si>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</si>
  <si>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</si>
  <si>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</si>
  <si>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</si>
  <si>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</si>
  <si>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</si>
  <si>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</si>
  <si>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</si>
  <si>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</si>
  <si>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22-03У050</t>
  </si>
  <si>
    <t>АЛЬФА-КАПИТАЛ УК</t>
  </si>
  <si>
    <t>22-03У017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</si>
  <si>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</si>
  <si>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</si>
  <si>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</si>
  <si>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</si>
  <si>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</si>
  <si>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</si>
  <si>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22-03У069</t>
  </si>
  <si>
    <t>22-03У060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</si>
  <si>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</si>
  <si>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</si>
  <si>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</si>
  <si>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</si>
  <si>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</si>
  <si>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</si>
  <si>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</si>
  <si>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</si>
  <si>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</si>
  <si>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</si>
  <si>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</si>
  <si>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</si>
  <si>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</si>
  <si>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</si>
  <si>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</si>
  <si>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</si>
  <si>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</si>
  <si>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22-03У030</t>
  </si>
  <si>
    <t>АКТУАЛЬНЫЙ</t>
  </si>
  <si>
    <t>22-03У031</t>
  </si>
  <si>
    <t>ПЕРСПЕКТИВНЫЙ</t>
  </si>
  <si>
    <t>22-03У032</t>
  </si>
  <si>
    <t>22-03У052</t>
  </si>
  <si>
    <t>22-03У016</t>
  </si>
  <si>
    <t>ИНВЕСТ ОФГ УК</t>
  </si>
  <si>
    <t>22-03У043</t>
  </si>
  <si>
    <t>ИНГОССТРАХ-ИНВЕСТИЦИИ УК</t>
  </si>
  <si>
    <t>22-03У033</t>
  </si>
  <si>
    <t>22-03У058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</si>
  <si>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</si>
  <si>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</si>
  <si>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</si>
  <si>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</si>
  <si>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</si>
  <si>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</si>
  <si>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</si>
  <si>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</si>
  <si>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</si>
  <si>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</si>
  <si>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</si>
  <si>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</si>
  <si>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</si>
  <si>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</si>
  <si>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</si>
  <si>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</si>
  <si>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</si>
  <si>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</si>
  <si>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</si>
  <si>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</si>
  <si>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</si>
  <si>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</si>
  <si>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</si>
  <si>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22-03У012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</si>
  <si>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</si>
  <si>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</si>
  <si>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</si>
  <si>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</si>
  <si>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</si>
  <si>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</si>
  <si>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22-03У003</t>
  </si>
  <si>
    <t>22-03У051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</si>
  <si>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</si>
  <si>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</si>
  <si>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</si>
  <si>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</si>
  <si>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</si>
  <si>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</si>
  <si>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</si>
  <si>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</si>
  <si>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22-03У072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</si>
  <si>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</si>
  <si>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</si>
  <si>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</si>
  <si>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</si>
  <si>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</si>
  <si>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</si>
  <si>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</si>
  <si>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</si>
  <si>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</si>
  <si>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</si>
  <si>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22-03У068</t>
  </si>
  <si>
    <t>ФИНАМ МЕНЕДЖМЕНТ УК</t>
  </si>
  <si>
    <t>22-03У063</t>
  </si>
  <si>
    <t>22-03У049</t>
  </si>
  <si>
    <t>22-03У073</t>
  </si>
  <si>
    <t>(III квартал 2013 года)</t>
  </si>
  <si>
    <t>АЛЕМАР УК**</t>
  </si>
  <si>
    <t>АЛЬЯНС ИНВЕСТИЦИИ УК**</t>
  </si>
  <si>
    <t>АФМ УК*</t>
  </si>
  <si>
    <t>БАЗИС-ИНВЕСТ УК**</t>
  </si>
  <si>
    <t>ДОВЕРИЕ КАПИТАЛ УК**</t>
  </si>
  <si>
    <t>ДОСТОЯНИЕ УК**</t>
  </si>
  <si>
    <t>ЕРМАК УК**</t>
  </si>
  <si>
    <t>ИНТЕРФИН КАПИТАЛ УК**</t>
  </si>
  <si>
    <t>ИНТЕРФИНАНС УК**</t>
  </si>
  <si>
    <t>РЕГИОНГАЗФИНАНС УК**</t>
  </si>
  <si>
    <t>РТК НПФ УК**</t>
  </si>
  <si>
    <t>ЦЕНТРАЛЬНАЯ УК**</t>
  </si>
  <si>
    <t>ТРАНСФИНГРУП УК*</t>
  </si>
  <si>
    <t>ФБ АВГУСТ УК*</t>
  </si>
  <si>
    <t>ЭНЕРГОКАПИТАЛ УК*</t>
  </si>
  <si>
    <t>ПРОМЫШЛЕННЫЕ ТРАДИЦИИ УК**</t>
  </si>
  <si>
    <t>* - УК с которыми расторгнут договор доверительного управления 29.09.2013</t>
  </si>
  <si>
    <t>** - УК с которыми расторгнут договор доверительного управления 08.10.2013</t>
  </si>
  <si>
    <t xml:space="preserve">Заместитель начальника Департамента организации и </t>
  </si>
  <si>
    <t>В.И. Ремизова</t>
  </si>
  <si>
    <t>контроля инвестиционных процессов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</si>
</sst>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4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top"/>
    </xf>
    <xf numFmtId="0" fontId="4" fillId="33" borderId="12" xfId="0" applyFont="1" applyFill="1" applyBorder="1" applyAlignment="1">
      <alignment horizontal="center" vertical="top"/>
    </xf>
    <xf numFmtId="4" fontId="4" fillId="33" borderId="12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0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view="pageLayout" zoomScaleNormal="115" workbookViewId="0" topLeftCell="F36">
      <selection activeCell="Q36" sqref="Q36:R36"/>
    </sheetView>
  </sheetViews>
  <sheetFormatPr defaultColWidth="9.00390625" defaultRowHeight="12.75"/>
  <cols>
    <col min="1" max="1" width="3.00390625" style="3" customWidth="1"/>
    <col min="2" max="2" width="30.375" style="1" customWidth="1"/>
    <col min="3" max="3" width="31.625" style="1" customWidth="1"/>
    <col min="4" max="4" width="8.75390625" style="2" customWidth="1"/>
    <col min="5" max="5" width="13.875" style="1" customWidth="1"/>
    <col min="6" max="6" width="14.125" style="1" customWidth="1"/>
    <col min="7" max="7" width="12.375" style="1" customWidth="1"/>
    <col min="8" max="8" width="13.00390625" style="1" customWidth="1"/>
    <col min="9" max="10" width="12.12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0.125" style="1" customWidth="1"/>
    <col min="15" max="15" width="7.25390625" style="1" customWidth="1"/>
    <col min="16" max="17" width="13.875" style="1" customWidth="1"/>
    <col min="18" max="18" width="10.875" style="8" customWidth="1"/>
    <col min="19" max="19" width="10.625" style="8" customWidth="1"/>
    <col min="20" max="20" width="9.125" style="8" customWidth="1"/>
    <col min="21" max="21" width="11.25390625" style="14" customWidth="1"/>
    <col min="22" max="16384" width="9.125" style="1" customWidth="1"/>
  </cols>
  <sheetData>
    <row r="1" spans="1:17" ht="12">
      <c r="A1" s="21"/>
      <c r="B1" s="22"/>
      <c r="C1" s="22"/>
      <c r="D1" s="23" t="s">
        <v>20</v>
      </c>
      <c r="E1" s="22"/>
      <c r="F1" s="22"/>
      <c r="G1" s="22"/>
      <c r="H1" s="22"/>
      <c r="I1" s="22"/>
      <c r="J1" s="22"/>
      <c r="K1" s="22"/>
      <c r="L1" s="22"/>
      <c r="M1" s="22"/>
      <c r="N1" s="23"/>
      <c r="O1" s="22"/>
      <c r="P1" s="22"/>
      <c r="Q1" s="22"/>
    </row>
    <row r="2" spans="1:17" ht="12">
      <c r="A2" s="21"/>
      <c r="B2" s="22"/>
      <c r="C2" s="22"/>
      <c r="D2" s="24"/>
      <c r="E2" s="22"/>
      <c r="F2" s="22"/>
      <c r="G2" s="25" t="s">
        <v>124</v>
      </c>
      <c r="H2" s="22"/>
      <c r="I2" s="22"/>
      <c r="J2" s="22"/>
      <c r="K2" s="22"/>
      <c r="L2" s="22"/>
      <c r="M2" s="22"/>
      <c r="N2" s="22"/>
      <c r="O2" s="22"/>
      <c r="P2" s="22"/>
      <c r="Q2" s="26" t="s">
        <v>17</v>
      </c>
    </row>
    <row r="3" spans="1:20" s="6" customFormat="1" ht="24" customHeight="1">
      <c r="A3" s="47" t="s">
        <v>9</v>
      </c>
      <c r="B3" s="51" t="s">
        <v>19</v>
      </c>
      <c r="C3" s="27" t="s">
        <v>18</v>
      </c>
      <c r="D3" s="47" t="s">
        <v>12</v>
      </c>
      <c r="E3" s="48" t="s">
        <v>7</v>
      </c>
      <c r="F3" s="48"/>
      <c r="G3" s="48" t="s">
        <v>2</v>
      </c>
      <c r="H3" s="48"/>
      <c r="I3" s="48" t="s">
        <v>14</v>
      </c>
      <c r="J3" s="48"/>
      <c r="K3" s="48" t="s">
        <v>1</v>
      </c>
      <c r="L3" s="48"/>
      <c r="M3" s="48" t="s">
        <v>15</v>
      </c>
      <c r="N3" s="48"/>
      <c r="O3" s="47" t="s">
        <v>11</v>
      </c>
      <c r="P3" s="49" t="s">
        <v>8</v>
      </c>
      <c r="Q3" s="50"/>
      <c r="R3" s="4"/>
      <c r="S3" s="4"/>
      <c r="T3" s="4"/>
    </row>
    <row r="4" spans="1:21" s="6" customFormat="1" ht="29.25" customHeight="1">
      <c r="A4" s="47"/>
      <c r="B4" s="52"/>
      <c r="C4" s="28"/>
      <c r="D4" s="47"/>
      <c r="E4" s="29" t="s">
        <v>3</v>
      </c>
      <c r="F4" s="29" t="s">
        <v>4</v>
      </c>
      <c r="G4" s="29" t="s">
        <v>0</v>
      </c>
      <c r="H4" s="29" t="s">
        <v>10</v>
      </c>
      <c r="I4" s="29" t="s">
        <v>0</v>
      </c>
      <c r="J4" s="29" t="s">
        <v>10</v>
      </c>
      <c r="K4" s="29" t="s">
        <v>0</v>
      </c>
      <c r="L4" s="29" t="s">
        <v>10</v>
      </c>
      <c r="M4" s="29" t="s">
        <v>0</v>
      </c>
      <c r="N4" s="29" t="s">
        <v>10</v>
      </c>
      <c r="O4" s="47"/>
      <c r="P4" s="29" t="s">
        <v>5</v>
      </c>
      <c r="Q4" s="29" t="s">
        <v>6</v>
      </c>
      <c r="R4" s="4"/>
      <c r="S4" s="4"/>
      <c r="T4" s="17"/>
      <c r="U4" s="18"/>
    </row>
    <row r="5" spans="1:21" ht="12">
      <c r="A5" s="41">
        <v>1</v>
      </c>
      <c r="B5" s="42" t="s">
        <v>21</v>
      </c>
      <c r="C5" s="42" t="s">
        <v>22</v>
      </c>
      <c r="D5" s="43" t="s">
        <v>23</v>
      </c>
      <c r="E5" s="44">
        <v>18478736.24</v>
      </c>
      <c r="F5" s="44">
        <v>17864961.31</v>
      </c>
      <c r="G5" s="44">
        <v>1610380.93</v>
      </c>
      <c r="H5" s="44">
        <v>3305804.88</v>
      </c>
      <c r="I5" s="44">
        <v>257142.37</v>
      </c>
      <c r="J5" s="44">
        <v>818041.03</v>
      </c>
      <c r="K5" s="44">
        <v>2349.94</v>
      </c>
      <c r="L5" s="44">
        <v>1591204.04</v>
      </c>
      <c r="M5" s="44">
        <v>31139.11</v>
      </c>
      <c r="N5" s="44">
        <v>84832.69</v>
      </c>
      <c r="O5" s="44">
        <v>0</v>
      </c>
      <c r="P5" s="44">
        <v>20312770.49</v>
      </c>
      <c r="Q5" s="44">
        <v>20312770.49</v>
      </c>
      <c r="T5" s="9"/>
      <c r="U5" s="15"/>
    </row>
    <row r="6" spans="1:21" ht="12">
      <c r="A6" s="41">
        <f>A5+1</f>
        <v>2</v>
      </c>
      <c r="B6" s="42" t="s">
        <v>21</v>
      </c>
      <c r="C6" s="42" t="s">
        <v>24</v>
      </c>
      <c r="D6" s="43" t="s">
        <v>25</v>
      </c>
      <c r="E6" s="44">
        <v>233542911.13</v>
      </c>
      <c r="F6" s="44">
        <v>235844898.82</v>
      </c>
      <c r="G6" s="44">
        <v>11071824.34</v>
      </c>
      <c r="H6" s="44">
        <v>33340330.61</v>
      </c>
      <c r="I6" s="44">
        <v>3040492.97</v>
      </c>
      <c r="J6" s="44">
        <v>7410844.99</v>
      </c>
      <c r="K6" s="44">
        <v>325972.68</v>
      </c>
      <c r="L6" s="44">
        <v>28988067.84</v>
      </c>
      <c r="M6" s="44">
        <v>160024.58</v>
      </c>
      <c r="N6" s="44">
        <v>438775.4</v>
      </c>
      <c r="O6" s="44">
        <v>0</v>
      </c>
      <c r="P6" s="44">
        <v>247169231.18</v>
      </c>
      <c r="Q6" s="44">
        <v>247169231.18</v>
      </c>
      <c r="T6" s="9"/>
      <c r="U6" s="15"/>
    </row>
    <row r="7" spans="1:21" ht="12">
      <c r="A7" s="41">
        <f aca="true" t="shared" si="0" ref="A7:A63">A6+1</f>
        <v>3</v>
      </c>
      <c r="B7" s="42" t="s">
        <v>26</v>
      </c>
      <c r="C7" s="42"/>
      <c r="D7" s="43" t="s">
        <v>27</v>
      </c>
      <c r="E7" s="44">
        <v>2398600543.2</v>
      </c>
      <c r="F7" s="44">
        <v>2598797576.27</v>
      </c>
      <c r="G7" s="44">
        <v>104791388</v>
      </c>
      <c r="H7" s="44">
        <v>336283989.31</v>
      </c>
      <c r="I7" s="44">
        <v>113175308.14</v>
      </c>
      <c r="J7" s="44">
        <v>-27640888.63</v>
      </c>
      <c r="K7" s="44">
        <v>5715124.8</v>
      </c>
      <c r="L7" s="44">
        <v>294788930.8</v>
      </c>
      <c r="M7" s="44">
        <v>1298762.55</v>
      </c>
      <c r="N7" s="44">
        <v>3098394.16</v>
      </c>
      <c r="O7" s="44">
        <v>0</v>
      </c>
      <c r="P7" s="44">
        <v>2609553351.99</v>
      </c>
      <c r="Q7" s="44">
        <v>2609553351.99</v>
      </c>
      <c r="T7" s="9"/>
      <c r="U7" s="15"/>
    </row>
    <row r="8" spans="1:21" ht="12">
      <c r="A8" s="41">
        <f t="shared" si="0"/>
        <v>4</v>
      </c>
      <c r="B8" s="42" t="s">
        <v>125</v>
      </c>
      <c r="C8" s="42"/>
      <c r="D8" s="43" t="s">
        <v>28</v>
      </c>
      <c r="E8" s="44">
        <v>100870020.49</v>
      </c>
      <c r="F8" s="44">
        <v>106605582.03</v>
      </c>
      <c r="G8" s="44">
        <v>4537195.25</v>
      </c>
      <c r="H8" s="44">
        <v>11803120.27</v>
      </c>
      <c r="I8" s="44">
        <v>3027174.13</v>
      </c>
      <c r="J8" s="44">
        <v>978727.96</v>
      </c>
      <c r="K8" s="44">
        <v>80925.04</v>
      </c>
      <c r="L8" s="44">
        <v>10969733.87</v>
      </c>
      <c r="M8" s="44">
        <v>27596.97</v>
      </c>
      <c r="N8" s="44">
        <v>91828.53</v>
      </c>
      <c r="O8" s="44">
        <v>0</v>
      </c>
      <c r="P8" s="44">
        <v>108325867.86</v>
      </c>
      <c r="Q8" s="44">
        <v>108325867.86</v>
      </c>
      <c r="T8" s="9"/>
      <c r="U8" s="15"/>
    </row>
    <row r="9" spans="1:21" ht="12">
      <c r="A9" s="41">
        <f t="shared" si="0"/>
        <v>5</v>
      </c>
      <c r="B9" s="42" t="s">
        <v>29</v>
      </c>
      <c r="C9" s="42"/>
      <c r="D9" s="43" t="s">
        <v>30</v>
      </c>
      <c r="E9" s="44">
        <v>825709922.84</v>
      </c>
      <c r="F9" s="44">
        <v>798864490.16</v>
      </c>
      <c r="G9" s="44">
        <v>39916097.89</v>
      </c>
      <c r="H9" s="44">
        <v>86570229.82</v>
      </c>
      <c r="I9" s="44">
        <v>21029306.29</v>
      </c>
      <c r="J9" s="44">
        <v>53344092.58</v>
      </c>
      <c r="K9" s="44">
        <v>1096393.3</v>
      </c>
      <c r="L9" s="44">
        <v>52931760.64</v>
      </c>
      <c r="M9" s="44">
        <v>108343.6</v>
      </c>
      <c r="N9" s="44">
        <v>396461.8</v>
      </c>
      <c r="O9" s="44">
        <v>0</v>
      </c>
      <c r="P9" s="44">
        <v>885450590.12</v>
      </c>
      <c r="Q9" s="44">
        <v>885450590.12</v>
      </c>
      <c r="T9" s="9"/>
      <c r="U9" s="15"/>
    </row>
    <row r="10" spans="1:21" ht="12">
      <c r="A10" s="41">
        <f t="shared" si="0"/>
        <v>6</v>
      </c>
      <c r="B10" s="42" t="s">
        <v>126</v>
      </c>
      <c r="C10" s="42" t="s">
        <v>24</v>
      </c>
      <c r="D10" s="43" t="s">
        <v>31</v>
      </c>
      <c r="E10" s="44">
        <v>85999608.19</v>
      </c>
      <c r="F10" s="44">
        <v>73022416.4</v>
      </c>
      <c r="G10" s="44">
        <v>5935360.39</v>
      </c>
      <c r="H10" s="44">
        <v>15182064.5</v>
      </c>
      <c r="I10" s="44">
        <v>5802536.07</v>
      </c>
      <c r="J10" s="44">
        <v>11986758.61</v>
      </c>
      <c r="K10" s="44">
        <v>65261.05</v>
      </c>
      <c r="L10" s="44">
        <v>2425521.37</v>
      </c>
      <c r="M10" s="44">
        <v>25493.18</v>
      </c>
      <c r="N10" s="44">
        <v>118967.72</v>
      </c>
      <c r="O10" s="44">
        <v>0</v>
      </c>
      <c r="P10" s="44">
        <v>97646750.42</v>
      </c>
      <c r="Q10" s="44">
        <v>97646750.42</v>
      </c>
      <c r="T10" s="9"/>
      <c r="U10" s="15"/>
    </row>
    <row r="11" spans="1:21" ht="12">
      <c r="A11" s="41">
        <f t="shared" si="0"/>
        <v>7</v>
      </c>
      <c r="B11" s="42" t="s">
        <v>126</v>
      </c>
      <c r="C11" s="42" t="s">
        <v>22</v>
      </c>
      <c r="D11" s="43" t="s">
        <v>32</v>
      </c>
      <c r="E11" s="44">
        <v>6261344.86</v>
      </c>
      <c r="F11" s="44">
        <v>5293075.51</v>
      </c>
      <c r="G11" s="44">
        <v>382122.1</v>
      </c>
      <c r="H11" s="44">
        <v>1707711.42</v>
      </c>
      <c r="I11" s="44">
        <v>129386.2</v>
      </c>
      <c r="J11" s="44">
        <v>363915.71</v>
      </c>
      <c r="K11" s="44">
        <v>920.14</v>
      </c>
      <c r="L11" s="44">
        <v>571373.63</v>
      </c>
      <c r="M11" s="44">
        <v>8170.52</v>
      </c>
      <c r="N11" s="44">
        <v>29566.51</v>
      </c>
      <c r="O11" s="44">
        <v>0</v>
      </c>
      <c r="P11" s="44">
        <v>6763762.5</v>
      </c>
      <c r="Q11" s="44">
        <v>6763762.5</v>
      </c>
      <c r="T11" s="9"/>
      <c r="U11" s="15"/>
    </row>
    <row r="12" spans="1:21" ht="12">
      <c r="A12" s="41">
        <f t="shared" si="0"/>
        <v>8</v>
      </c>
      <c r="B12" s="42" t="s">
        <v>33</v>
      </c>
      <c r="C12" s="42"/>
      <c r="D12" s="43" t="s">
        <v>34</v>
      </c>
      <c r="E12" s="44">
        <v>26984187.96</v>
      </c>
      <c r="F12" s="44">
        <v>27097845.49</v>
      </c>
      <c r="G12" s="44">
        <v>1147348.09</v>
      </c>
      <c r="H12" s="44">
        <v>2768390.03</v>
      </c>
      <c r="I12" s="44">
        <v>480021.62</v>
      </c>
      <c r="J12" s="44">
        <v>700403.99</v>
      </c>
      <c r="K12" s="44">
        <v>91133.37</v>
      </c>
      <c r="L12" s="44">
        <v>2000913.01</v>
      </c>
      <c r="M12" s="44">
        <v>23154.49</v>
      </c>
      <c r="N12" s="44">
        <v>68456.69</v>
      </c>
      <c r="O12" s="44">
        <v>0</v>
      </c>
      <c r="P12" s="44">
        <v>28497269.81</v>
      </c>
      <c r="Q12" s="44">
        <v>28497269.81</v>
      </c>
      <c r="T12" s="9"/>
      <c r="U12" s="15"/>
    </row>
    <row r="13" spans="1:21" ht="12">
      <c r="A13" s="41">
        <f t="shared" si="0"/>
        <v>9</v>
      </c>
      <c r="B13" s="42" t="s">
        <v>35</v>
      </c>
      <c r="C13" s="42"/>
      <c r="D13" s="43" t="s">
        <v>36</v>
      </c>
      <c r="E13" s="44">
        <v>651440845.39</v>
      </c>
      <c r="F13" s="44">
        <v>644876155.9</v>
      </c>
      <c r="G13" s="44">
        <v>30522968.35</v>
      </c>
      <c r="H13" s="44">
        <v>71552752.08</v>
      </c>
      <c r="I13" s="44">
        <v>43464753</v>
      </c>
      <c r="J13" s="44">
        <v>52744437.14</v>
      </c>
      <c r="K13" s="44">
        <v>996232.97</v>
      </c>
      <c r="L13" s="44">
        <v>44372590.22</v>
      </c>
      <c r="M13" s="44">
        <v>121154.15</v>
      </c>
      <c r="N13" s="44">
        <v>489575.28</v>
      </c>
      <c r="O13" s="44">
        <v>0</v>
      </c>
      <c r="P13" s="44">
        <v>724311179.62</v>
      </c>
      <c r="Q13" s="44">
        <v>724311179.62</v>
      </c>
      <c r="T13" s="9"/>
      <c r="U13" s="15"/>
    </row>
    <row r="14" spans="1:21" ht="12">
      <c r="A14" s="41">
        <f t="shared" si="0"/>
        <v>10</v>
      </c>
      <c r="B14" s="42" t="s">
        <v>127</v>
      </c>
      <c r="C14" s="42" t="s">
        <v>22</v>
      </c>
      <c r="D14" s="43" t="s">
        <v>37</v>
      </c>
      <c r="E14" s="44">
        <v>3400.2</v>
      </c>
      <c r="F14" s="44">
        <v>0</v>
      </c>
      <c r="G14" s="44">
        <v>0</v>
      </c>
      <c r="H14" s="44">
        <v>3400.71</v>
      </c>
      <c r="I14" s="44">
        <v>0</v>
      </c>
      <c r="J14" s="44">
        <v>0</v>
      </c>
      <c r="K14" s="44">
        <v>0</v>
      </c>
      <c r="L14" s="44">
        <v>0</v>
      </c>
      <c r="M14" s="44">
        <v>0.85</v>
      </c>
      <c r="N14" s="44">
        <v>1.36</v>
      </c>
      <c r="O14" s="44">
        <v>0</v>
      </c>
      <c r="P14" s="44">
        <v>3399.35</v>
      </c>
      <c r="Q14" s="44">
        <v>3399.35</v>
      </c>
      <c r="T14" s="9"/>
      <c r="U14" s="15"/>
    </row>
    <row r="15" spans="1:21" ht="12">
      <c r="A15" s="41">
        <f t="shared" si="0"/>
        <v>11</v>
      </c>
      <c r="B15" s="42" t="s">
        <v>128</v>
      </c>
      <c r="C15" s="42"/>
      <c r="D15" s="43" t="s">
        <v>38</v>
      </c>
      <c r="E15" s="44">
        <v>17730893.76</v>
      </c>
      <c r="F15" s="44">
        <v>18905888.34</v>
      </c>
      <c r="G15" s="44">
        <v>1026853.94</v>
      </c>
      <c r="H15" s="44">
        <v>1725572.13</v>
      </c>
      <c r="I15" s="44">
        <v>592424.07</v>
      </c>
      <c r="J15" s="44">
        <v>566678.01</v>
      </c>
      <c r="K15" s="44">
        <v>0</v>
      </c>
      <c r="L15" s="44">
        <v>1762635.66</v>
      </c>
      <c r="M15" s="44">
        <v>38397.86</v>
      </c>
      <c r="N15" s="44">
        <v>123728.91</v>
      </c>
      <c r="O15" s="44">
        <v>0</v>
      </c>
      <c r="P15" s="44">
        <v>19311773.91</v>
      </c>
      <c r="Q15" s="44">
        <v>19311773.91</v>
      </c>
      <c r="T15" s="9"/>
      <c r="U15" s="15"/>
    </row>
    <row r="16" spans="1:21" ht="12">
      <c r="A16" s="41">
        <f t="shared" si="0"/>
        <v>12</v>
      </c>
      <c r="B16" s="42" t="s">
        <v>39</v>
      </c>
      <c r="C16" s="42"/>
      <c r="D16" s="43" t="s">
        <v>40</v>
      </c>
      <c r="E16" s="44">
        <v>442262201.95</v>
      </c>
      <c r="F16" s="44">
        <v>438595041.44</v>
      </c>
      <c r="G16" s="44">
        <v>18431334.37</v>
      </c>
      <c r="H16" s="44">
        <v>41867631.61</v>
      </c>
      <c r="I16" s="44">
        <v>11440258.04</v>
      </c>
      <c r="J16" s="44">
        <v>33928297.9</v>
      </c>
      <c r="K16" s="44">
        <v>1035891.74</v>
      </c>
      <c r="L16" s="44">
        <v>42947983.28</v>
      </c>
      <c r="M16" s="44">
        <v>228302.02</v>
      </c>
      <c r="N16" s="44">
        <v>573387.07</v>
      </c>
      <c r="O16" s="44">
        <v>0</v>
      </c>
      <c r="P16" s="44">
        <v>470869600.6</v>
      </c>
      <c r="Q16" s="44">
        <v>470869600.6</v>
      </c>
      <c r="T16" s="9"/>
      <c r="U16" s="15"/>
    </row>
    <row r="17" spans="1:21" ht="12">
      <c r="A17" s="41">
        <f t="shared" si="0"/>
        <v>13</v>
      </c>
      <c r="B17" s="42" t="s">
        <v>41</v>
      </c>
      <c r="C17" s="42" t="s">
        <v>42</v>
      </c>
      <c r="D17" s="43" t="s">
        <v>43</v>
      </c>
      <c r="E17" s="44">
        <v>546260012.59</v>
      </c>
      <c r="F17" s="44">
        <v>547141718.13</v>
      </c>
      <c r="G17" s="44">
        <v>22471234.2</v>
      </c>
      <c r="H17" s="44">
        <v>62604049.24</v>
      </c>
      <c r="I17" s="44">
        <v>23845867.1</v>
      </c>
      <c r="J17" s="44">
        <v>28125499.96</v>
      </c>
      <c r="K17" s="44">
        <v>561998.63</v>
      </c>
      <c r="L17" s="44">
        <v>45592583.38</v>
      </c>
      <c r="M17" s="44">
        <v>121775.68</v>
      </c>
      <c r="N17" s="44">
        <v>385344.37</v>
      </c>
      <c r="O17" s="44">
        <v>0</v>
      </c>
      <c r="P17" s="44">
        <v>591893339.58</v>
      </c>
      <c r="Q17" s="44">
        <v>591893339.58</v>
      </c>
      <c r="T17" s="9"/>
      <c r="U17" s="15"/>
    </row>
    <row r="18" spans="1:21" ht="12">
      <c r="A18" s="41">
        <f t="shared" si="0"/>
        <v>14</v>
      </c>
      <c r="B18" s="42" t="s">
        <v>41</v>
      </c>
      <c r="C18" s="42" t="s">
        <v>24</v>
      </c>
      <c r="D18" s="43" t="s">
        <v>44</v>
      </c>
      <c r="E18" s="44">
        <v>48981846.17</v>
      </c>
      <c r="F18" s="44">
        <v>47619821.96</v>
      </c>
      <c r="G18" s="44">
        <v>1896046.72</v>
      </c>
      <c r="H18" s="44">
        <v>6814661.29</v>
      </c>
      <c r="I18" s="44">
        <v>2078238.07</v>
      </c>
      <c r="J18" s="44">
        <v>3456294.85</v>
      </c>
      <c r="K18" s="44">
        <v>87917.48</v>
      </c>
      <c r="L18" s="44">
        <v>4916757.33</v>
      </c>
      <c r="M18" s="44">
        <v>16949.36</v>
      </c>
      <c r="N18" s="44">
        <v>122756.65</v>
      </c>
      <c r="O18" s="44">
        <v>0</v>
      </c>
      <c r="P18" s="44">
        <v>52851264.12</v>
      </c>
      <c r="Q18" s="44">
        <v>52851264.12</v>
      </c>
      <c r="T18" s="9"/>
      <c r="U18" s="15"/>
    </row>
    <row r="19" spans="1:21" ht="12">
      <c r="A19" s="41">
        <f t="shared" si="0"/>
        <v>15</v>
      </c>
      <c r="B19" s="42" t="s">
        <v>45</v>
      </c>
      <c r="C19" s="42"/>
      <c r="D19" s="43" t="s">
        <v>46</v>
      </c>
      <c r="E19" s="44">
        <v>1200783322.69</v>
      </c>
      <c r="F19" s="44">
        <v>1170884349.86</v>
      </c>
      <c r="G19" s="44">
        <v>45806050.45</v>
      </c>
      <c r="H19" s="44">
        <v>112714268.24</v>
      </c>
      <c r="I19" s="44">
        <v>26492172.63</v>
      </c>
      <c r="J19" s="44">
        <v>64762890.84</v>
      </c>
      <c r="K19" s="44">
        <v>2901944.44</v>
      </c>
      <c r="L19" s="44">
        <v>76900463.65</v>
      </c>
      <c r="M19" s="44">
        <v>381829.03</v>
      </c>
      <c r="N19" s="44">
        <v>1663272.99</v>
      </c>
      <c r="O19" s="44">
        <v>0</v>
      </c>
      <c r="P19" s="44">
        <v>1269797772.3</v>
      </c>
      <c r="Q19" s="44">
        <v>1269797772.3</v>
      </c>
      <c r="T19" s="9"/>
      <c r="U19" s="15"/>
    </row>
    <row r="20" spans="1:21" ht="12">
      <c r="A20" s="41">
        <f t="shared" si="0"/>
        <v>16</v>
      </c>
      <c r="B20" s="42" t="s">
        <v>47</v>
      </c>
      <c r="C20" s="42"/>
      <c r="D20" s="43" t="s">
        <v>48</v>
      </c>
      <c r="E20" s="44">
        <v>6304581059.6</v>
      </c>
      <c r="F20" s="44">
        <v>6368960360.08</v>
      </c>
      <c r="G20" s="44">
        <v>249345790.05</v>
      </c>
      <c r="H20" s="44">
        <v>674926523.45</v>
      </c>
      <c r="I20" s="44">
        <v>187415210.39</v>
      </c>
      <c r="J20" s="44">
        <v>354517571.13</v>
      </c>
      <c r="K20" s="44">
        <v>9336915.77</v>
      </c>
      <c r="L20" s="44">
        <v>664343529.33</v>
      </c>
      <c r="M20" s="44">
        <v>2505576.57</v>
      </c>
      <c r="N20" s="44">
        <v>4561357.63</v>
      </c>
      <c r="O20" s="44">
        <v>0</v>
      </c>
      <c r="P20" s="44">
        <v>6729499567.7</v>
      </c>
      <c r="Q20" s="44">
        <v>6729499567.7</v>
      </c>
      <c r="T20" s="9"/>
      <c r="U20" s="15"/>
    </row>
    <row r="21" spans="1:21" ht="12">
      <c r="A21" s="41">
        <f t="shared" si="0"/>
        <v>17</v>
      </c>
      <c r="B21" s="42" t="s">
        <v>49</v>
      </c>
      <c r="C21" s="42"/>
      <c r="D21" s="43" t="s">
        <v>50</v>
      </c>
      <c r="E21" s="44">
        <v>677845807.7</v>
      </c>
      <c r="F21" s="44">
        <v>644193057.77</v>
      </c>
      <c r="G21" s="44">
        <v>40058046.77</v>
      </c>
      <c r="H21" s="44">
        <v>120745710.82</v>
      </c>
      <c r="I21" s="44">
        <v>20585641.52</v>
      </c>
      <c r="J21" s="44">
        <v>32591871.21</v>
      </c>
      <c r="K21" s="44">
        <v>1520143</v>
      </c>
      <c r="L21" s="44">
        <v>60294994.83</v>
      </c>
      <c r="M21" s="44">
        <v>145246.15</v>
      </c>
      <c r="N21" s="44">
        <v>411538.13</v>
      </c>
      <c r="O21" s="44">
        <v>0</v>
      </c>
      <c r="P21" s="44">
        <v>736824106.84</v>
      </c>
      <c r="Q21" s="44">
        <v>736824106.84</v>
      </c>
      <c r="T21" s="9"/>
      <c r="U21" s="15"/>
    </row>
    <row r="22" spans="1:21" ht="12">
      <c r="A22" s="41">
        <f t="shared" si="0"/>
        <v>18</v>
      </c>
      <c r="B22" s="42" t="s">
        <v>51</v>
      </c>
      <c r="C22" s="42" t="s">
        <v>52</v>
      </c>
      <c r="D22" s="43" t="s">
        <v>53</v>
      </c>
      <c r="E22" s="44">
        <v>1708801987405.56</v>
      </c>
      <c r="F22" s="44">
        <v>1635315871375.57</v>
      </c>
      <c r="G22" s="44">
        <v>76688745829.23</v>
      </c>
      <c r="H22" s="44">
        <v>230444104707.61</v>
      </c>
      <c r="I22" s="44">
        <v>31727793426.08</v>
      </c>
      <c r="J22" s="44">
        <v>84994677194.8</v>
      </c>
      <c r="K22" s="44">
        <v>31911920517.72</v>
      </c>
      <c r="L22" s="44">
        <v>165063459789.56</v>
      </c>
      <c r="M22" s="44">
        <v>211906816.8</v>
      </c>
      <c r="N22" s="44">
        <v>596494162.07</v>
      </c>
      <c r="O22" s="44">
        <v>0</v>
      </c>
      <c r="P22" s="44">
        <v>1785094699326.35</v>
      </c>
      <c r="Q22" s="44">
        <v>1785094699326.35</v>
      </c>
      <c r="T22" s="9"/>
      <c r="U22" s="15"/>
    </row>
    <row r="23" spans="1:21" ht="12">
      <c r="A23" s="41">
        <f t="shared" si="0"/>
        <v>19</v>
      </c>
      <c r="B23" s="42" t="s">
        <v>51</v>
      </c>
      <c r="C23" s="42" t="s">
        <v>54</v>
      </c>
      <c r="D23" s="43" t="s">
        <v>55</v>
      </c>
      <c r="E23" s="44">
        <v>8638438350.67</v>
      </c>
      <c r="F23" s="44">
        <v>7997393319.26</v>
      </c>
      <c r="G23" s="44">
        <v>1255169977.8</v>
      </c>
      <c r="H23" s="44">
        <v>2360846251.65</v>
      </c>
      <c r="I23" s="44">
        <v>184032575.53</v>
      </c>
      <c r="J23" s="44">
        <v>459499572</v>
      </c>
      <c r="K23" s="44">
        <v>38578929.4</v>
      </c>
      <c r="L23" s="44">
        <v>776297854.45</v>
      </c>
      <c r="M23" s="44">
        <v>1298960.41</v>
      </c>
      <c r="N23" s="44">
        <v>3678274.27</v>
      </c>
      <c r="O23" s="44">
        <v>0</v>
      </c>
      <c r="P23" s="44">
        <v>10037763014.19</v>
      </c>
      <c r="Q23" s="44">
        <v>10037763014.19</v>
      </c>
      <c r="T23" s="9"/>
      <c r="U23" s="15"/>
    </row>
    <row r="24" spans="1:21" ht="12">
      <c r="A24" s="41">
        <f t="shared" si="0"/>
        <v>20</v>
      </c>
      <c r="B24" s="42" t="s">
        <v>129</v>
      </c>
      <c r="C24" s="42" t="s">
        <v>24</v>
      </c>
      <c r="D24" s="43" t="s">
        <v>56</v>
      </c>
      <c r="E24" s="44">
        <v>18872550.59</v>
      </c>
      <c r="F24" s="44">
        <v>21294920.93</v>
      </c>
      <c r="G24" s="44">
        <v>1619273.57</v>
      </c>
      <c r="H24" s="44">
        <v>2490354.57</v>
      </c>
      <c r="I24" s="44">
        <v>455016.92</v>
      </c>
      <c r="J24" s="44">
        <v>155907.54</v>
      </c>
      <c r="K24" s="44">
        <v>113707.39</v>
      </c>
      <c r="L24" s="44">
        <v>3014349.24</v>
      </c>
      <c r="M24" s="44">
        <v>1871.86</v>
      </c>
      <c r="N24" s="44">
        <v>95571.97</v>
      </c>
      <c r="O24" s="44">
        <v>0</v>
      </c>
      <c r="P24" s="44">
        <v>20831261.83</v>
      </c>
      <c r="Q24" s="44">
        <v>20831261.83</v>
      </c>
      <c r="T24" s="9"/>
      <c r="U24" s="15"/>
    </row>
    <row r="25" spans="1:21" ht="12">
      <c r="A25" s="41">
        <f t="shared" si="0"/>
        <v>21</v>
      </c>
      <c r="B25" s="42" t="s">
        <v>129</v>
      </c>
      <c r="C25" s="42" t="s">
        <v>57</v>
      </c>
      <c r="D25" s="43" t="s">
        <v>58</v>
      </c>
      <c r="E25" s="44">
        <v>2963571.53</v>
      </c>
      <c r="F25" s="44">
        <v>3238345.35</v>
      </c>
      <c r="G25" s="44">
        <v>133114.35</v>
      </c>
      <c r="H25" s="44">
        <v>365282.77</v>
      </c>
      <c r="I25" s="44">
        <v>51428.5</v>
      </c>
      <c r="J25" s="44">
        <v>30286.46</v>
      </c>
      <c r="K25" s="44">
        <v>100284.4</v>
      </c>
      <c r="L25" s="44">
        <v>580494.46</v>
      </c>
      <c r="M25" s="44">
        <v>295.94</v>
      </c>
      <c r="N25" s="44">
        <v>5886.08</v>
      </c>
      <c r="O25" s="44">
        <v>0</v>
      </c>
      <c r="P25" s="44">
        <v>3047534.04</v>
      </c>
      <c r="Q25" s="44">
        <v>3047534.04</v>
      </c>
      <c r="R25" s="10">
        <f>Q24+Q25+Q26</f>
        <v>143696059.03</v>
      </c>
      <c r="T25" s="9"/>
      <c r="U25" s="15"/>
    </row>
    <row r="26" spans="1:21" ht="12">
      <c r="A26" s="41">
        <f t="shared" si="0"/>
        <v>22</v>
      </c>
      <c r="B26" s="42" t="s">
        <v>129</v>
      </c>
      <c r="C26" s="42" t="s">
        <v>59</v>
      </c>
      <c r="D26" s="43" t="s">
        <v>60</v>
      </c>
      <c r="E26" s="44">
        <v>112532905.63</v>
      </c>
      <c r="F26" s="44">
        <v>121311790.64</v>
      </c>
      <c r="G26" s="44">
        <v>5507583.09</v>
      </c>
      <c r="H26" s="44">
        <v>13754396.37</v>
      </c>
      <c r="I26" s="44">
        <v>2233048.14</v>
      </c>
      <c r="J26" s="44">
        <v>809257.5</v>
      </c>
      <c r="K26" s="44">
        <v>445451.26</v>
      </c>
      <c r="L26" s="44">
        <v>15526414.64</v>
      </c>
      <c r="M26" s="44">
        <v>10822.44</v>
      </c>
      <c r="N26" s="44">
        <v>531766.71</v>
      </c>
      <c r="O26" s="44">
        <v>0</v>
      </c>
      <c r="P26" s="44">
        <v>119817263.16</v>
      </c>
      <c r="Q26" s="44">
        <v>119817263.16</v>
      </c>
      <c r="T26" s="9"/>
      <c r="U26" s="15"/>
    </row>
    <row r="27" spans="1:21" ht="12">
      <c r="A27" s="41">
        <f t="shared" si="0"/>
        <v>23</v>
      </c>
      <c r="B27" s="42" t="s">
        <v>130</v>
      </c>
      <c r="C27" s="42"/>
      <c r="D27" s="43" t="s">
        <v>61</v>
      </c>
      <c r="E27" s="44">
        <v>115446503.6</v>
      </c>
      <c r="F27" s="44">
        <v>114227662.71</v>
      </c>
      <c r="G27" s="44">
        <v>5467199.32</v>
      </c>
      <c r="H27" s="44">
        <v>11758670.9</v>
      </c>
      <c r="I27" s="44">
        <v>1756274.29</v>
      </c>
      <c r="J27" s="44">
        <v>6283951.8</v>
      </c>
      <c r="K27" s="44">
        <v>185852.19</v>
      </c>
      <c r="L27" s="44">
        <v>9671144.09</v>
      </c>
      <c r="M27" s="44">
        <v>59113.75</v>
      </c>
      <c r="N27" s="44">
        <v>174130.05</v>
      </c>
      <c r="O27" s="44">
        <v>0</v>
      </c>
      <c r="P27" s="44">
        <v>122425011.27</v>
      </c>
      <c r="Q27" s="44">
        <v>122425011.27</v>
      </c>
      <c r="T27" s="9"/>
      <c r="U27" s="15"/>
    </row>
    <row r="28" spans="1:21" ht="12">
      <c r="A28" s="41">
        <f t="shared" si="0"/>
        <v>24</v>
      </c>
      <c r="B28" s="42" t="s">
        <v>131</v>
      </c>
      <c r="C28" s="42"/>
      <c r="D28" s="43" t="s">
        <v>62</v>
      </c>
      <c r="E28" s="44">
        <v>68137678.33</v>
      </c>
      <c r="F28" s="44">
        <v>75640392.71</v>
      </c>
      <c r="G28" s="44">
        <v>2694064.95</v>
      </c>
      <c r="H28" s="44">
        <v>11371813.08</v>
      </c>
      <c r="I28" s="44">
        <v>2236378.97</v>
      </c>
      <c r="J28" s="44">
        <v>-290601.84</v>
      </c>
      <c r="K28" s="44">
        <v>289371.28</v>
      </c>
      <c r="L28" s="44">
        <v>13798484.36</v>
      </c>
      <c r="M28" s="44">
        <v>26960.51</v>
      </c>
      <c r="N28" s="44">
        <v>171329.13</v>
      </c>
      <c r="O28" s="44">
        <v>0</v>
      </c>
      <c r="P28" s="44">
        <v>72751790.46</v>
      </c>
      <c r="Q28" s="44">
        <v>72751790.46</v>
      </c>
      <c r="T28" s="9"/>
      <c r="U28" s="15"/>
    </row>
    <row r="29" spans="1:21" ht="12">
      <c r="A29" s="41">
        <f t="shared" si="0"/>
        <v>25</v>
      </c>
      <c r="B29" s="42" t="s">
        <v>63</v>
      </c>
      <c r="C29" s="42"/>
      <c r="D29" s="43" t="s">
        <v>64</v>
      </c>
      <c r="E29" s="44">
        <v>84023991.74</v>
      </c>
      <c r="F29" s="44">
        <v>80666547.54</v>
      </c>
      <c r="G29" s="44">
        <v>4747176.65</v>
      </c>
      <c r="H29" s="44">
        <v>9035133.54</v>
      </c>
      <c r="I29" s="44">
        <v>1775620.93</v>
      </c>
      <c r="J29" s="44">
        <v>5030818.33</v>
      </c>
      <c r="K29" s="44">
        <v>86087.77</v>
      </c>
      <c r="L29" s="44">
        <v>4239503.22</v>
      </c>
      <c r="M29" s="44">
        <v>43677.91</v>
      </c>
      <c r="N29" s="44">
        <v>75972.55</v>
      </c>
      <c r="O29" s="44">
        <v>0</v>
      </c>
      <c r="P29" s="44">
        <v>90417023.64</v>
      </c>
      <c r="Q29" s="44">
        <v>90417023.64</v>
      </c>
      <c r="T29" s="9"/>
      <c r="U29" s="15"/>
    </row>
    <row r="30" spans="1:21" ht="12">
      <c r="A30" s="41">
        <f t="shared" si="0"/>
        <v>26</v>
      </c>
      <c r="B30" s="42" t="s">
        <v>65</v>
      </c>
      <c r="C30" s="42"/>
      <c r="D30" s="43" t="s">
        <v>66</v>
      </c>
      <c r="E30" s="44">
        <v>143180272.83</v>
      </c>
      <c r="F30" s="44">
        <v>125477898.76</v>
      </c>
      <c r="G30" s="44">
        <v>7485887.25</v>
      </c>
      <c r="H30" s="44">
        <v>31666216.05</v>
      </c>
      <c r="I30" s="44">
        <v>3379893.37</v>
      </c>
      <c r="J30" s="44">
        <v>10957020.07</v>
      </c>
      <c r="K30" s="44">
        <v>472331.22</v>
      </c>
      <c r="L30" s="44">
        <v>14408529.06</v>
      </c>
      <c r="M30" s="44">
        <v>30555.35</v>
      </c>
      <c r="N30" s="44">
        <v>149438.94</v>
      </c>
      <c r="O30" s="44">
        <v>0</v>
      </c>
      <c r="P30" s="44">
        <v>153543166.88</v>
      </c>
      <c r="Q30" s="44">
        <v>153543166.88</v>
      </c>
      <c r="T30" s="9"/>
      <c r="U30" s="15"/>
    </row>
    <row r="31" spans="1:21" ht="12">
      <c r="A31" s="41">
        <f t="shared" si="0"/>
        <v>27</v>
      </c>
      <c r="B31" s="42" t="s">
        <v>132</v>
      </c>
      <c r="C31" s="42"/>
      <c r="D31" s="43" t="s">
        <v>67</v>
      </c>
      <c r="E31" s="44">
        <v>31820586.06</v>
      </c>
      <c r="F31" s="44">
        <v>38651576.21</v>
      </c>
      <c r="G31" s="44">
        <v>1871393.13</v>
      </c>
      <c r="H31" s="44">
        <v>4288500.18</v>
      </c>
      <c r="I31" s="44">
        <v>1168445.53</v>
      </c>
      <c r="J31" s="44">
        <v>-4334716.72</v>
      </c>
      <c r="K31" s="44">
        <v>113044.13</v>
      </c>
      <c r="L31" s="44">
        <v>3803318.1</v>
      </c>
      <c r="M31" s="44">
        <v>14647.98</v>
      </c>
      <c r="N31" s="44">
        <v>69308.96</v>
      </c>
      <c r="O31" s="44">
        <v>0</v>
      </c>
      <c r="P31" s="44">
        <v>34732732.61</v>
      </c>
      <c r="Q31" s="44">
        <v>34732732.61</v>
      </c>
      <c r="T31" s="9"/>
      <c r="U31" s="15"/>
    </row>
    <row r="32" spans="1:21" ht="12">
      <c r="A32" s="41">
        <f t="shared" si="0"/>
        <v>28</v>
      </c>
      <c r="B32" s="42" t="s">
        <v>133</v>
      </c>
      <c r="C32" s="42"/>
      <c r="D32" s="43" t="s">
        <v>68</v>
      </c>
      <c r="E32" s="44">
        <v>9436907.67</v>
      </c>
      <c r="F32" s="44">
        <v>10704290.63</v>
      </c>
      <c r="G32" s="44">
        <v>593780.48</v>
      </c>
      <c r="H32" s="44">
        <v>1423598.25</v>
      </c>
      <c r="I32" s="44">
        <v>278468.34</v>
      </c>
      <c r="J32" s="44">
        <v>-25409.74</v>
      </c>
      <c r="K32" s="44">
        <v>2844.61</v>
      </c>
      <c r="L32" s="44">
        <v>1772809.16</v>
      </c>
      <c r="M32" s="44">
        <v>6167.18</v>
      </c>
      <c r="N32" s="44">
        <v>29525.28</v>
      </c>
      <c r="O32" s="44">
        <v>0</v>
      </c>
      <c r="P32" s="44">
        <v>10300144.7</v>
      </c>
      <c r="Q32" s="44">
        <v>10300144.7</v>
      </c>
      <c r="T32" s="9"/>
      <c r="U32" s="15"/>
    </row>
    <row r="33" spans="1:21" ht="12">
      <c r="A33" s="41">
        <f t="shared" si="0"/>
        <v>29</v>
      </c>
      <c r="B33" s="42" t="s">
        <v>69</v>
      </c>
      <c r="C33" s="42"/>
      <c r="D33" s="43" t="s">
        <v>70</v>
      </c>
      <c r="E33" s="44">
        <v>2006312171.83</v>
      </c>
      <c r="F33" s="44">
        <v>1974261867.99</v>
      </c>
      <c r="G33" s="44">
        <v>76379264.32</v>
      </c>
      <c r="H33" s="44">
        <v>196833871.54</v>
      </c>
      <c r="I33" s="44">
        <v>63013789.9</v>
      </c>
      <c r="J33" s="44">
        <v>153459580.3</v>
      </c>
      <c r="K33" s="44">
        <v>5140240.47</v>
      </c>
      <c r="L33" s="44">
        <v>183239330.94</v>
      </c>
      <c r="M33" s="44">
        <v>415751.23</v>
      </c>
      <c r="N33" s="44">
        <v>1166754.54</v>
      </c>
      <c r="O33" s="44">
        <v>0</v>
      </c>
      <c r="P33" s="44">
        <v>2140149234.35</v>
      </c>
      <c r="Q33" s="44">
        <v>2140149234.35</v>
      </c>
      <c r="T33" s="9"/>
      <c r="U33" s="15"/>
    </row>
    <row r="34" spans="1:21" ht="12">
      <c r="A34" s="41">
        <f t="shared" si="0"/>
        <v>30</v>
      </c>
      <c r="B34" s="42" t="s">
        <v>71</v>
      </c>
      <c r="C34" s="42"/>
      <c r="D34" s="43" t="s">
        <v>72</v>
      </c>
      <c r="E34" s="44">
        <v>420479814.26</v>
      </c>
      <c r="F34" s="44">
        <v>430042300.01</v>
      </c>
      <c r="G34" s="44">
        <v>17317034.57</v>
      </c>
      <c r="H34" s="44">
        <v>47579317.48</v>
      </c>
      <c r="I34" s="44">
        <v>10729695.7</v>
      </c>
      <c r="J34" s="44">
        <v>22735249.74</v>
      </c>
      <c r="K34" s="44">
        <v>1726692.08</v>
      </c>
      <c r="L34" s="44">
        <v>53151664.91</v>
      </c>
      <c r="M34" s="44">
        <v>153188.88</v>
      </c>
      <c r="N34" s="44">
        <v>558538.75</v>
      </c>
      <c r="O34" s="44">
        <v>0</v>
      </c>
      <c r="P34" s="44">
        <v>446646663.57</v>
      </c>
      <c r="Q34" s="44">
        <v>446646663.57</v>
      </c>
      <c r="T34" s="9"/>
      <c r="U34" s="15"/>
    </row>
    <row r="35" spans="1:21" ht="12">
      <c r="A35" s="41">
        <f t="shared" si="0"/>
        <v>31</v>
      </c>
      <c r="B35" s="42" t="s">
        <v>73</v>
      </c>
      <c r="C35" s="42"/>
      <c r="D35" s="43" t="s">
        <v>74</v>
      </c>
      <c r="E35" s="44">
        <v>181497845.61</v>
      </c>
      <c r="F35" s="44">
        <v>177803611.82</v>
      </c>
      <c r="G35" s="44">
        <v>9400020.43</v>
      </c>
      <c r="H35" s="44">
        <v>20384856.86</v>
      </c>
      <c r="I35" s="44">
        <v>3636416.97</v>
      </c>
      <c r="J35" s="44">
        <v>10093362.33</v>
      </c>
      <c r="K35" s="44">
        <v>286045.69</v>
      </c>
      <c r="L35" s="44">
        <v>13373507.49</v>
      </c>
      <c r="M35" s="44">
        <v>138724.28</v>
      </c>
      <c r="N35" s="44">
        <v>798810.48</v>
      </c>
      <c r="O35" s="44">
        <v>0</v>
      </c>
      <c r="P35" s="44">
        <v>194109513.04</v>
      </c>
      <c r="Q35" s="44">
        <v>194109513.04</v>
      </c>
      <c r="T35" s="9"/>
      <c r="U35" s="15"/>
    </row>
    <row r="36" spans="1:21" ht="12">
      <c r="A36" s="41">
        <f t="shared" si="0"/>
        <v>32</v>
      </c>
      <c r="B36" s="42" t="s">
        <v>75</v>
      </c>
      <c r="C36" s="42"/>
      <c r="D36" s="43" t="s">
        <v>76</v>
      </c>
      <c r="E36" s="44">
        <v>502713116.03</v>
      </c>
      <c r="F36" s="44">
        <v>493702148.03</v>
      </c>
      <c r="G36" s="44">
        <v>19006551.55</v>
      </c>
      <c r="H36" s="44">
        <v>70597432.19</v>
      </c>
      <c r="I36" s="44">
        <v>13072628.3</v>
      </c>
      <c r="J36" s="44">
        <v>33198074.37</v>
      </c>
      <c r="K36" s="44">
        <v>1694074.23</v>
      </c>
      <c r="L36" s="44">
        <v>64097425.29</v>
      </c>
      <c r="M36" s="44">
        <v>90718.41</v>
      </c>
      <c r="N36" s="44">
        <v>392726.06</v>
      </c>
      <c r="O36" s="44">
        <v>0</v>
      </c>
      <c r="P36" s="44">
        <v>533007503.24</v>
      </c>
      <c r="Q36" s="44">
        <v>533007503.24</v>
      </c>
      <c r="T36" s="9"/>
      <c r="U36" s="15"/>
    </row>
    <row r="37" spans="1:21" ht="12">
      <c r="A37" s="41">
        <f t="shared" si="0"/>
        <v>33</v>
      </c>
      <c r="B37" s="42" t="s">
        <v>77</v>
      </c>
      <c r="C37" s="42"/>
      <c r="D37" s="43" t="s">
        <v>78</v>
      </c>
      <c r="E37" s="44">
        <v>84287626.79</v>
      </c>
      <c r="F37" s="44">
        <v>79934341.17</v>
      </c>
      <c r="G37" s="44">
        <v>5195000.94</v>
      </c>
      <c r="H37" s="44">
        <v>13563552.09</v>
      </c>
      <c r="I37" s="44">
        <v>2213546.76</v>
      </c>
      <c r="J37" s="44">
        <v>2639585.95</v>
      </c>
      <c r="K37" s="44">
        <v>31148.53</v>
      </c>
      <c r="L37" s="44">
        <v>4445516.84</v>
      </c>
      <c r="M37" s="44">
        <v>15713.18</v>
      </c>
      <c r="N37" s="44">
        <v>42649.59</v>
      </c>
      <c r="O37" s="44">
        <v>0</v>
      </c>
      <c r="P37" s="44">
        <v>91649312.78</v>
      </c>
      <c r="Q37" s="44">
        <v>91649312.78</v>
      </c>
      <c r="T37" s="9"/>
      <c r="U37" s="15"/>
    </row>
    <row r="38" spans="1:21" ht="12">
      <c r="A38" s="41">
        <f t="shared" si="0"/>
        <v>34</v>
      </c>
      <c r="B38" s="42" t="s">
        <v>79</v>
      </c>
      <c r="C38" s="42"/>
      <c r="D38" s="43" t="s">
        <v>80</v>
      </c>
      <c r="E38" s="44">
        <v>55843762.02</v>
      </c>
      <c r="F38" s="44">
        <v>63552454.17</v>
      </c>
      <c r="G38" s="44">
        <v>2645768.7</v>
      </c>
      <c r="H38" s="44">
        <v>9106951.08</v>
      </c>
      <c r="I38" s="44">
        <v>1847610.15</v>
      </c>
      <c r="J38" s="44">
        <v>-1142965.61</v>
      </c>
      <c r="K38" s="44">
        <v>255289.91</v>
      </c>
      <c r="L38" s="44">
        <v>11390949.46</v>
      </c>
      <c r="M38" s="44">
        <v>12877.18</v>
      </c>
      <c r="N38" s="44">
        <v>56516.4</v>
      </c>
      <c r="O38" s="44">
        <v>0</v>
      </c>
      <c r="P38" s="44">
        <v>60068973.78</v>
      </c>
      <c r="Q38" s="44">
        <v>60068973.78</v>
      </c>
      <c r="T38" s="9"/>
      <c r="U38" s="15"/>
    </row>
    <row r="39" spans="1:21" ht="12">
      <c r="A39" s="41">
        <f t="shared" si="0"/>
        <v>35</v>
      </c>
      <c r="B39" s="42" t="s">
        <v>81</v>
      </c>
      <c r="C39" s="42"/>
      <c r="D39" s="43" t="s">
        <v>82</v>
      </c>
      <c r="E39" s="44">
        <v>25945702.51</v>
      </c>
      <c r="F39" s="44">
        <v>25570820.65</v>
      </c>
      <c r="G39" s="44">
        <v>1415507.6</v>
      </c>
      <c r="H39" s="44">
        <v>3041250.52</v>
      </c>
      <c r="I39" s="44">
        <v>710371.49</v>
      </c>
      <c r="J39" s="44">
        <v>1481049.46</v>
      </c>
      <c r="K39" s="44">
        <v>4288.52</v>
      </c>
      <c r="L39" s="44">
        <v>1924284.3</v>
      </c>
      <c r="M39" s="44">
        <v>17640.97</v>
      </c>
      <c r="N39" s="44">
        <v>119184.22</v>
      </c>
      <c r="O39" s="44">
        <v>0</v>
      </c>
      <c r="P39" s="44">
        <v>28049652.11</v>
      </c>
      <c r="Q39" s="44">
        <v>28049652.11</v>
      </c>
      <c r="T39" s="9"/>
      <c r="U39" s="15"/>
    </row>
    <row r="40" spans="1:21" ht="12">
      <c r="A40" s="41">
        <f t="shared" si="0"/>
        <v>36</v>
      </c>
      <c r="B40" s="42" t="s">
        <v>83</v>
      </c>
      <c r="C40" s="42"/>
      <c r="D40" s="43" t="s">
        <v>84</v>
      </c>
      <c r="E40" s="44">
        <v>368456338.06</v>
      </c>
      <c r="F40" s="44">
        <v>335163558.01</v>
      </c>
      <c r="G40" s="44">
        <v>21085054.4</v>
      </c>
      <c r="H40" s="44">
        <v>82509548.69</v>
      </c>
      <c r="I40" s="44">
        <v>7954761.75</v>
      </c>
      <c r="J40" s="44">
        <v>19056693.37</v>
      </c>
      <c r="K40" s="44">
        <v>1066933.93</v>
      </c>
      <c r="L40" s="44">
        <v>40137250.28</v>
      </c>
      <c r="M40" s="44">
        <v>66557.92</v>
      </c>
      <c r="N40" s="44">
        <v>229887.43</v>
      </c>
      <c r="O40" s="44">
        <v>0</v>
      </c>
      <c r="P40" s="44">
        <v>396362662.36</v>
      </c>
      <c r="Q40" s="44">
        <v>396362662.36</v>
      </c>
      <c r="T40" s="9"/>
      <c r="U40" s="15"/>
    </row>
    <row r="41" spans="1:21" ht="12">
      <c r="A41" s="41">
        <f t="shared" si="0"/>
        <v>37</v>
      </c>
      <c r="B41" s="42" t="s">
        <v>85</v>
      </c>
      <c r="C41" s="42"/>
      <c r="D41" s="43" t="s">
        <v>86</v>
      </c>
      <c r="E41" s="44">
        <v>69060334.8</v>
      </c>
      <c r="F41" s="44">
        <v>68441769.76</v>
      </c>
      <c r="G41" s="44">
        <v>3198182.19</v>
      </c>
      <c r="H41" s="44">
        <v>6374525.36</v>
      </c>
      <c r="I41" s="44">
        <v>2259712.85</v>
      </c>
      <c r="J41" s="44">
        <v>3408927.89</v>
      </c>
      <c r="K41" s="44">
        <v>113375.61</v>
      </c>
      <c r="L41" s="44">
        <v>3690635.15</v>
      </c>
      <c r="M41" s="44">
        <v>19394.5</v>
      </c>
      <c r="N41" s="44">
        <v>149128.13</v>
      </c>
      <c r="O41" s="44">
        <v>0</v>
      </c>
      <c r="P41" s="44">
        <v>74385459.73</v>
      </c>
      <c r="Q41" s="44">
        <v>74385459.73</v>
      </c>
      <c r="T41" s="9"/>
      <c r="U41" s="15"/>
    </row>
    <row r="42" spans="1:21" ht="12">
      <c r="A42" s="41">
        <f t="shared" si="0"/>
        <v>38</v>
      </c>
      <c r="B42" s="42" t="s">
        <v>87</v>
      </c>
      <c r="C42" s="42"/>
      <c r="D42" s="43" t="s">
        <v>88</v>
      </c>
      <c r="E42" s="44">
        <v>149924220.55</v>
      </c>
      <c r="F42" s="44">
        <v>149695214.48</v>
      </c>
      <c r="G42" s="44">
        <v>6435860.46</v>
      </c>
      <c r="H42" s="44">
        <v>18802516.75</v>
      </c>
      <c r="I42" s="44">
        <v>3936204.2</v>
      </c>
      <c r="J42" s="44">
        <v>10536170.78</v>
      </c>
      <c r="K42" s="44">
        <v>351831.45</v>
      </c>
      <c r="L42" s="44">
        <v>18867475.34</v>
      </c>
      <c r="M42" s="44">
        <v>31322.47</v>
      </c>
      <c r="N42" s="44">
        <v>253295.38</v>
      </c>
      <c r="O42" s="44">
        <v>0</v>
      </c>
      <c r="P42" s="44">
        <v>159913131.29</v>
      </c>
      <c r="Q42" s="44">
        <v>159913131.29</v>
      </c>
      <c r="T42" s="9"/>
      <c r="U42" s="15"/>
    </row>
    <row r="43" spans="1:21" ht="12">
      <c r="A43" s="41">
        <f t="shared" si="0"/>
        <v>39</v>
      </c>
      <c r="B43" s="42" t="s">
        <v>89</v>
      </c>
      <c r="C43" s="42"/>
      <c r="D43" s="43" t="s">
        <v>90</v>
      </c>
      <c r="E43" s="44">
        <v>203149840.37</v>
      </c>
      <c r="F43" s="44">
        <v>201011774.43</v>
      </c>
      <c r="G43" s="44">
        <v>11737223.01</v>
      </c>
      <c r="H43" s="44">
        <v>21181777.43</v>
      </c>
      <c r="I43" s="44">
        <v>6417735.57</v>
      </c>
      <c r="J43" s="44">
        <v>11828571.09</v>
      </c>
      <c r="K43" s="44">
        <v>219744.46</v>
      </c>
      <c r="L43" s="44">
        <v>12834915.03</v>
      </c>
      <c r="M43" s="44">
        <v>41800.4</v>
      </c>
      <c r="N43" s="44">
        <v>143953.83</v>
      </c>
      <c r="O43" s="44">
        <v>0</v>
      </c>
      <c r="P43" s="44">
        <v>221043254.09</v>
      </c>
      <c r="Q43" s="44">
        <v>221043254.09</v>
      </c>
      <c r="T43" s="9"/>
      <c r="U43" s="15"/>
    </row>
    <row r="44" spans="1:21" ht="12">
      <c r="A44" s="41">
        <f t="shared" si="0"/>
        <v>40</v>
      </c>
      <c r="B44" s="42" t="s">
        <v>140</v>
      </c>
      <c r="C44" s="42"/>
      <c r="D44" s="43" t="s">
        <v>91</v>
      </c>
      <c r="E44" s="44">
        <v>109791201.3</v>
      </c>
      <c r="F44" s="44">
        <v>111069536.06</v>
      </c>
      <c r="G44" s="44">
        <v>4817861.07</v>
      </c>
      <c r="H44" s="44">
        <v>12919333.18</v>
      </c>
      <c r="I44" s="44">
        <v>182294.69</v>
      </c>
      <c r="J44" s="44">
        <v>-125423.17</v>
      </c>
      <c r="K44" s="44">
        <v>226844.86</v>
      </c>
      <c r="L44" s="44">
        <v>9241655.84</v>
      </c>
      <c r="M44" s="44">
        <v>10694.48</v>
      </c>
      <c r="N44" s="44">
        <v>67972.51</v>
      </c>
      <c r="O44" s="44">
        <v>0</v>
      </c>
      <c r="P44" s="44">
        <v>114553817.72</v>
      </c>
      <c r="Q44" s="44">
        <v>114553817.72</v>
      </c>
      <c r="T44" s="9"/>
      <c r="U44" s="15"/>
    </row>
    <row r="45" spans="1:21" ht="12">
      <c r="A45" s="41">
        <f t="shared" si="0"/>
        <v>41</v>
      </c>
      <c r="B45" s="42" t="s">
        <v>92</v>
      </c>
      <c r="C45" s="42"/>
      <c r="D45" s="43" t="s">
        <v>93</v>
      </c>
      <c r="E45" s="44">
        <v>391849691.86</v>
      </c>
      <c r="F45" s="44">
        <v>382587742.98</v>
      </c>
      <c r="G45" s="44">
        <v>17916386.36</v>
      </c>
      <c r="H45" s="44">
        <v>45052655.82</v>
      </c>
      <c r="I45" s="44">
        <v>8914911.87</v>
      </c>
      <c r="J45" s="44">
        <v>19656273.4</v>
      </c>
      <c r="K45" s="44">
        <v>761926.46</v>
      </c>
      <c r="L45" s="44">
        <v>29138417.15</v>
      </c>
      <c r="M45" s="44">
        <v>69619.99</v>
      </c>
      <c r="N45" s="44">
        <v>308811.41</v>
      </c>
      <c r="O45" s="44">
        <v>0</v>
      </c>
      <c r="P45" s="44">
        <v>417849443.64</v>
      </c>
      <c r="Q45" s="44">
        <v>417849443.64</v>
      </c>
      <c r="T45" s="9"/>
      <c r="U45" s="15"/>
    </row>
    <row r="46" spans="1:21" ht="12">
      <c r="A46" s="41">
        <f t="shared" si="0"/>
        <v>42</v>
      </c>
      <c r="B46" s="42" t="s">
        <v>94</v>
      </c>
      <c r="C46" s="42"/>
      <c r="D46" s="43" t="s">
        <v>95</v>
      </c>
      <c r="E46" s="44">
        <v>1074172959.57</v>
      </c>
      <c r="F46" s="44">
        <v>1066112488.86</v>
      </c>
      <c r="G46" s="44">
        <v>37925613.98</v>
      </c>
      <c r="H46" s="44">
        <v>89737151.15</v>
      </c>
      <c r="I46" s="44">
        <v>21035359.72</v>
      </c>
      <c r="J46" s="44">
        <v>63798600.04</v>
      </c>
      <c r="K46" s="44">
        <v>3859277.59</v>
      </c>
      <c r="L46" s="44">
        <v>89813123.49</v>
      </c>
      <c r="M46" s="44">
        <v>291844.12</v>
      </c>
      <c r="N46" s="44">
        <v>852305</v>
      </c>
      <c r="O46" s="44">
        <v>0</v>
      </c>
      <c r="P46" s="44">
        <v>1128982811.56</v>
      </c>
      <c r="Q46" s="44">
        <v>1128982811.56</v>
      </c>
      <c r="T46" s="9"/>
      <c r="U46" s="15"/>
    </row>
    <row r="47" spans="1:21" ht="12">
      <c r="A47" s="41">
        <f t="shared" si="0"/>
        <v>43</v>
      </c>
      <c r="B47" s="42" t="s">
        <v>96</v>
      </c>
      <c r="C47" s="42"/>
      <c r="D47" s="43" t="s">
        <v>97</v>
      </c>
      <c r="E47" s="44">
        <v>70903772.94</v>
      </c>
      <c r="F47" s="44">
        <v>70143231.48</v>
      </c>
      <c r="G47" s="44">
        <v>3160344.82</v>
      </c>
      <c r="H47" s="44">
        <v>6501879.75</v>
      </c>
      <c r="I47" s="44">
        <v>2099697.93</v>
      </c>
      <c r="J47" s="44">
        <v>4379401.55</v>
      </c>
      <c r="K47" s="44">
        <v>277199.42</v>
      </c>
      <c r="L47" s="44">
        <v>5056955.47</v>
      </c>
      <c r="M47" s="44">
        <v>16658.35</v>
      </c>
      <c r="N47" s="44">
        <v>97599.39</v>
      </c>
      <c r="O47" s="44">
        <v>0</v>
      </c>
      <c r="P47" s="44">
        <v>75869957.92</v>
      </c>
      <c r="Q47" s="44">
        <v>75869957.92</v>
      </c>
      <c r="T47" s="9"/>
      <c r="U47" s="15"/>
    </row>
    <row r="48" spans="1:21" ht="12">
      <c r="A48" s="41">
        <f t="shared" si="0"/>
        <v>44</v>
      </c>
      <c r="B48" s="42" t="s">
        <v>134</v>
      </c>
      <c r="C48" s="42"/>
      <c r="D48" s="43" t="s">
        <v>98</v>
      </c>
      <c r="E48" s="44">
        <v>192340134.5</v>
      </c>
      <c r="F48" s="44">
        <v>194679592.89</v>
      </c>
      <c r="G48" s="44">
        <v>6718220.55</v>
      </c>
      <c r="H48" s="44">
        <v>22658579.9</v>
      </c>
      <c r="I48" s="44">
        <v>4739548.89</v>
      </c>
      <c r="J48" s="44">
        <v>6926878.23</v>
      </c>
      <c r="K48" s="44">
        <v>628023.8</v>
      </c>
      <c r="L48" s="44">
        <v>21259447.13</v>
      </c>
      <c r="M48" s="44">
        <v>119624.25</v>
      </c>
      <c r="N48" s="44">
        <v>347613.84</v>
      </c>
      <c r="O48" s="44">
        <v>0</v>
      </c>
      <c r="P48" s="44">
        <v>203050255.89</v>
      </c>
      <c r="Q48" s="44">
        <v>203050255.89</v>
      </c>
      <c r="T48" s="9"/>
      <c r="U48" s="15"/>
    </row>
    <row r="49" spans="1:21" ht="12">
      <c r="A49" s="41">
        <f t="shared" si="0"/>
        <v>45</v>
      </c>
      <c r="B49" s="42" t="s">
        <v>135</v>
      </c>
      <c r="C49" s="42"/>
      <c r="D49" s="43" t="s">
        <v>99</v>
      </c>
      <c r="E49" s="44">
        <v>9857535.91</v>
      </c>
      <c r="F49" s="44">
        <v>9750865.96</v>
      </c>
      <c r="G49" s="44">
        <v>333794.96</v>
      </c>
      <c r="H49" s="44">
        <v>1197499.01</v>
      </c>
      <c r="I49" s="44">
        <v>73970.67</v>
      </c>
      <c r="J49" s="44">
        <v>283366.97</v>
      </c>
      <c r="K49" s="44">
        <v>62238.55</v>
      </c>
      <c r="L49" s="44">
        <v>1012667.43</v>
      </c>
      <c r="M49" s="44">
        <v>3751.48</v>
      </c>
      <c r="N49" s="44">
        <v>19753</v>
      </c>
      <c r="O49" s="44">
        <v>0</v>
      </c>
      <c r="P49" s="44">
        <v>10199311.51</v>
      </c>
      <c r="Q49" s="44">
        <v>10199311.51</v>
      </c>
      <c r="T49" s="9"/>
      <c r="U49" s="15"/>
    </row>
    <row r="50" spans="1:21" ht="12">
      <c r="A50" s="41">
        <f t="shared" si="0"/>
        <v>46</v>
      </c>
      <c r="B50" s="42" t="s">
        <v>100</v>
      </c>
      <c r="C50" s="42"/>
      <c r="D50" s="43" t="s">
        <v>101</v>
      </c>
      <c r="E50" s="44">
        <v>1293525493.24</v>
      </c>
      <c r="F50" s="44">
        <v>1330885650.04</v>
      </c>
      <c r="G50" s="44">
        <v>44450877.8</v>
      </c>
      <c r="H50" s="44">
        <v>130407274.57</v>
      </c>
      <c r="I50" s="44">
        <v>67797367.23</v>
      </c>
      <c r="J50" s="44">
        <v>73941623.88</v>
      </c>
      <c r="K50" s="44">
        <v>3563132.45</v>
      </c>
      <c r="L50" s="44">
        <v>132410481.02</v>
      </c>
      <c r="M50" s="44">
        <v>274855.67</v>
      </c>
      <c r="N50" s="44">
        <v>888317.32</v>
      </c>
      <c r="O50" s="44">
        <v>0</v>
      </c>
      <c r="P50" s="44">
        <v>1401935750.15</v>
      </c>
      <c r="Q50" s="44">
        <v>1401935750.15</v>
      </c>
      <c r="T50" s="9"/>
      <c r="U50" s="15"/>
    </row>
    <row r="51" spans="1:21" ht="12">
      <c r="A51" s="41">
        <f t="shared" si="0"/>
        <v>47</v>
      </c>
      <c r="B51" s="42" t="s">
        <v>102</v>
      </c>
      <c r="C51" s="42"/>
      <c r="D51" s="43" t="s">
        <v>103</v>
      </c>
      <c r="E51" s="44">
        <v>5598084921.28</v>
      </c>
      <c r="F51" s="44">
        <v>5299839965.21</v>
      </c>
      <c r="G51" s="44">
        <v>282019684.49</v>
      </c>
      <c r="H51" s="44">
        <v>630647953.69</v>
      </c>
      <c r="I51" s="44">
        <v>160112157.27</v>
      </c>
      <c r="J51" s="44">
        <v>387669465.79</v>
      </c>
      <c r="K51" s="44">
        <v>6236417.96</v>
      </c>
      <c r="L51" s="44">
        <v>280250048.88</v>
      </c>
      <c r="M51" s="44">
        <v>1255482.57</v>
      </c>
      <c r="N51" s="44">
        <v>5182473.3</v>
      </c>
      <c r="O51" s="44">
        <v>0</v>
      </c>
      <c r="P51" s="44">
        <v>6032724862.51</v>
      </c>
      <c r="Q51" s="44">
        <v>6032724862.51</v>
      </c>
      <c r="T51" s="9"/>
      <c r="U51" s="15"/>
    </row>
    <row r="52" spans="1:21" ht="12">
      <c r="A52" s="41">
        <f t="shared" si="0"/>
        <v>48</v>
      </c>
      <c r="B52" s="42" t="s">
        <v>104</v>
      </c>
      <c r="C52" s="42"/>
      <c r="D52" s="43" t="s">
        <v>105</v>
      </c>
      <c r="E52" s="44">
        <v>1699107156.27</v>
      </c>
      <c r="F52" s="44">
        <v>1602792905.87</v>
      </c>
      <c r="G52" s="44">
        <v>82287669.47</v>
      </c>
      <c r="H52" s="44">
        <v>331920687.44</v>
      </c>
      <c r="I52" s="44">
        <v>58373900.37</v>
      </c>
      <c r="J52" s="44">
        <v>144309322.66</v>
      </c>
      <c r="K52" s="44">
        <v>7070967.09</v>
      </c>
      <c r="L52" s="44">
        <v>245350954.38</v>
      </c>
      <c r="M52" s="44">
        <v>738518.07</v>
      </c>
      <c r="N52" s="44">
        <v>1712720.64</v>
      </c>
      <c r="O52" s="44">
        <v>0</v>
      </c>
      <c r="P52" s="44">
        <v>1831959240.95</v>
      </c>
      <c r="Q52" s="44">
        <v>1831959240.95</v>
      </c>
      <c r="T52" s="9"/>
      <c r="U52" s="15"/>
    </row>
    <row r="53" spans="1:21" ht="12">
      <c r="A53" s="41">
        <f t="shared" si="0"/>
        <v>49</v>
      </c>
      <c r="B53" s="42" t="s">
        <v>106</v>
      </c>
      <c r="C53" s="42"/>
      <c r="D53" s="43" t="s">
        <v>107</v>
      </c>
      <c r="E53" s="44">
        <v>532944869.15</v>
      </c>
      <c r="F53" s="44">
        <v>510454269.8</v>
      </c>
      <c r="G53" s="44">
        <v>22949850.21</v>
      </c>
      <c r="H53" s="44">
        <v>57368848.21</v>
      </c>
      <c r="I53" s="44">
        <v>16064524.57</v>
      </c>
      <c r="J53" s="44">
        <v>37531241.24</v>
      </c>
      <c r="K53" s="44">
        <v>1262957.14</v>
      </c>
      <c r="L53" s="44">
        <v>34335372.47</v>
      </c>
      <c r="M53" s="44">
        <v>128802.07</v>
      </c>
      <c r="N53" s="44">
        <v>451502.06</v>
      </c>
      <c r="O53" s="44">
        <v>0</v>
      </c>
      <c r="P53" s="44">
        <v>570567484.72</v>
      </c>
      <c r="Q53" s="44">
        <v>570567484.72</v>
      </c>
      <c r="T53" s="9"/>
      <c r="U53" s="15"/>
    </row>
    <row r="54" spans="1:21" ht="12">
      <c r="A54" s="41">
        <f t="shared" si="0"/>
        <v>50</v>
      </c>
      <c r="B54" s="42" t="s">
        <v>137</v>
      </c>
      <c r="C54" s="42"/>
      <c r="D54" s="43" t="s">
        <v>108</v>
      </c>
      <c r="E54" s="44">
        <v>209916.38</v>
      </c>
      <c r="F54" s="44">
        <v>177296.15</v>
      </c>
      <c r="G54" s="44">
        <v>3300</v>
      </c>
      <c r="H54" s="44">
        <v>28253.25</v>
      </c>
      <c r="I54" s="44">
        <v>2939</v>
      </c>
      <c r="J54" s="44">
        <v>11011.35</v>
      </c>
      <c r="K54" s="44">
        <v>215043.19</v>
      </c>
      <c r="L54" s="44">
        <v>215043.19</v>
      </c>
      <c r="M54" s="44">
        <v>90.97</v>
      </c>
      <c r="N54" s="44">
        <v>496.34</v>
      </c>
      <c r="O54" s="44">
        <v>1021.22</v>
      </c>
      <c r="P54" s="44">
        <v>0</v>
      </c>
      <c r="Q54" s="44">
        <v>0</v>
      </c>
      <c r="T54" s="9"/>
      <c r="U54" s="15"/>
    </row>
    <row r="55" spans="1:21" ht="12">
      <c r="A55" s="41">
        <f t="shared" si="0"/>
        <v>51</v>
      </c>
      <c r="B55" s="42" t="s">
        <v>109</v>
      </c>
      <c r="C55" s="42" t="s">
        <v>24</v>
      </c>
      <c r="D55" s="43" t="s">
        <v>110</v>
      </c>
      <c r="E55" s="44">
        <v>34060732.77</v>
      </c>
      <c r="F55" s="44">
        <v>39988703.54</v>
      </c>
      <c r="G55" s="44">
        <v>1974892.54</v>
      </c>
      <c r="H55" s="44">
        <v>5494537.19</v>
      </c>
      <c r="I55" s="44">
        <v>1856696.99</v>
      </c>
      <c r="J55" s="44">
        <v>-727311.26</v>
      </c>
      <c r="K55" s="44">
        <v>171796.24</v>
      </c>
      <c r="L55" s="44">
        <v>6985726.1</v>
      </c>
      <c r="M55" s="44">
        <v>18547.25</v>
      </c>
      <c r="N55" s="44">
        <v>84115.93</v>
      </c>
      <c r="O55" s="44">
        <v>0</v>
      </c>
      <c r="P55" s="44">
        <v>37701978.81</v>
      </c>
      <c r="Q55" s="44">
        <v>37701978.81</v>
      </c>
      <c r="T55" s="9"/>
      <c r="U55" s="15"/>
    </row>
    <row r="56" spans="1:21" ht="12">
      <c r="A56" s="41">
        <f t="shared" si="0"/>
        <v>52</v>
      </c>
      <c r="B56" s="42" t="s">
        <v>109</v>
      </c>
      <c r="C56" s="42" t="s">
        <v>111</v>
      </c>
      <c r="D56" s="43" t="s">
        <v>112</v>
      </c>
      <c r="E56" s="44">
        <v>79526071.14</v>
      </c>
      <c r="F56" s="44">
        <v>97912579.62</v>
      </c>
      <c r="G56" s="44">
        <v>4512735.71</v>
      </c>
      <c r="H56" s="44">
        <v>14890182.36</v>
      </c>
      <c r="I56" s="44">
        <v>5558688.95</v>
      </c>
      <c r="J56" s="44">
        <v>-7839898.38</v>
      </c>
      <c r="K56" s="44">
        <v>80694.73</v>
      </c>
      <c r="L56" s="44">
        <v>15469645.88</v>
      </c>
      <c r="M56" s="44">
        <v>42328.23</v>
      </c>
      <c r="N56" s="44">
        <v>127475.28</v>
      </c>
      <c r="O56" s="44">
        <v>0</v>
      </c>
      <c r="P56" s="44">
        <v>89474472.84</v>
      </c>
      <c r="Q56" s="44">
        <v>89474472.84</v>
      </c>
      <c r="T56" s="9"/>
      <c r="U56" s="15"/>
    </row>
    <row r="57" spans="1:21" ht="12">
      <c r="A57" s="41">
        <f t="shared" si="0"/>
        <v>53</v>
      </c>
      <c r="B57" s="42" t="s">
        <v>109</v>
      </c>
      <c r="C57" s="42" t="s">
        <v>113</v>
      </c>
      <c r="D57" s="43" t="s">
        <v>114</v>
      </c>
      <c r="E57" s="44">
        <v>18407895.33</v>
      </c>
      <c r="F57" s="44">
        <v>18156777.77</v>
      </c>
      <c r="G57" s="44">
        <v>758060.17</v>
      </c>
      <c r="H57" s="44">
        <v>2887928.33</v>
      </c>
      <c r="I57" s="44">
        <v>393842.38</v>
      </c>
      <c r="J57" s="44">
        <v>1150736.55</v>
      </c>
      <c r="K57" s="44">
        <v>109882.8</v>
      </c>
      <c r="L57" s="44">
        <v>2686904.89</v>
      </c>
      <c r="M57" s="44">
        <v>9188.15</v>
      </c>
      <c r="N57" s="44">
        <v>67810.83</v>
      </c>
      <c r="O57" s="44">
        <v>0</v>
      </c>
      <c r="P57" s="44">
        <v>19440726.93</v>
      </c>
      <c r="Q57" s="44">
        <v>19440726.93</v>
      </c>
      <c r="T57" s="9"/>
      <c r="U57" s="15"/>
    </row>
    <row r="58" spans="1:21" ht="12">
      <c r="A58" s="41">
        <f t="shared" si="0"/>
        <v>54</v>
      </c>
      <c r="B58" s="42" t="s">
        <v>115</v>
      </c>
      <c r="C58" s="42"/>
      <c r="D58" s="43" t="s">
        <v>116</v>
      </c>
      <c r="E58" s="44">
        <v>375553905.77</v>
      </c>
      <c r="F58" s="44">
        <v>366691645.27</v>
      </c>
      <c r="G58" s="44">
        <v>19508928.87</v>
      </c>
      <c r="H58" s="44">
        <v>58464466.92</v>
      </c>
      <c r="I58" s="44">
        <v>11907768.45</v>
      </c>
      <c r="J58" s="44">
        <v>24465051.86</v>
      </c>
      <c r="K58" s="44">
        <v>505797.6</v>
      </c>
      <c r="L58" s="44">
        <v>42799638.99</v>
      </c>
      <c r="M58" s="44">
        <v>235772.89</v>
      </c>
      <c r="N58" s="44">
        <v>592492.46</v>
      </c>
      <c r="O58" s="44">
        <v>0</v>
      </c>
      <c r="P58" s="44">
        <v>406229032.6</v>
      </c>
      <c r="Q58" s="44">
        <v>406229032.6</v>
      </c>
      <c r="T58" s="9"/>
      <c r="U58" s="15"/>
    </row>
    <row r="59" spans="1:21" ht="12">
      <c r="A59" s="41">
        <f t="shared" si="0"/>
        <v>55</v>
      </c>
      <c r="B59" s="42" t="s">
        <v>117</v>
      </c>
      <c r="C59" s="42"/>
      <c r="D59" s="43" t="s">
        <v>118</v>
      </c>
      <c r="E59" s="44">
        <v>4387720087.31</v>
      </c>
      <c r="F59" s="44">
        <v>4366059715.46</v>
      </c>
      <c r="G59" s="44">
        <v>185828966.46</v>
      </c>
      <c r="H59" s="44">
        <v>472785126.72</v>
      </c>
      <c r="I59" s="44">
        <v>143432234.83</v>
      </c>
      <c r="J59" s="44">
        <v>235411225.14</v>
      </c>
      <c r="K59" s="44">
        <v>6356194.44</v>
      </c>
      <c r="L59" s="44">
        <v>359325056.27</v>
      </c>
      <c r="M59" s="44">
        <v>2080527.02</v>
      </c>
      <c r="N59" s="44">
        <v>6386443.91</v>
      </c>
      <c r="O59" s="44">
        <v>0</v>
      </c>
      <c r="P59" s="44">
        <v>4708544567.14</v>
      </c>
      <c r="Q59" s="44">
        <v>4708544567.14</v>
      </c>
      <c r="T59" s="9"/>
      <c r="U59" s="15"/>
    </row>
    <row r="60" spans="1:21" ht="12">
      <c r="A60" s="41">
        <f t="shared" si="0"/>
        <v>56</v>
      </c>
      <c r="B60" s="42" t="s">
        <v>138</v>
      </c>
      <c r="C60" s="42"/>
      <c r="D60" s="43" t="s">
        <v>119</v>
      </c>
      <c r="E60" s="44">
        <v>5751852.02</v>
      </c>
      <c r="F60" s="44">
        <v>5501190.62</v>
      </c>
      <c r="G60" s="44">
        <v>4750</v>
      </c>
      <c r="H60" s="44">
        <v>527908.03</v>
      </c>
      <c r="I60" s="44">
        <v>149747.32</v>
      </c>
      <c r="J60" s="44">
        <v>48870.3</v>
      </c>
      <c r="K60" s="44">
        <v>0</v>
      </c>
      <c r="L60" s="44">
        <v>167186.65</v>
      </c>
      <c r="M60" s="44">
        <v>2677.22</v>
      </c>
      <c r="N60" s="44">
        <v>7110.18</v>
      </c>
      <c r="O60" s="44">
        <v>4887.03</v>
      </c>
      <c r="P60" s="44">
        <v>5898785.09</v>
      </c>
      <c r="Q60" s="44">
        <v>5898785.09</v>
      </c>
      <c r="T60" s="9"/>
      <c r="U60" s="15"/>
    </row>
    <row r="61" spans="1:21" ht="12">
      <c r="A61" s="41">
        <f t="shared" si="0"/>
        <v>57</v>
      </c>
      <c r="B61" s="42" t="s">
        <v>120</v>
      </c>
      <c r="C61" s="42"/>
      <c r="D61" s="43" t="s">
        <v>121</v>
      </c>
      <c r="E61" s="44">
        <v>46927145.47</v>
      </c>
      <c r="F61" s="44">
        <v>44459773.89</v>
      </c>
      <c r="G61" s="44">
        <v>2484809.76</v>
      </c>
      <c r="H61" s="44">
        <v>6864175.54</v>
      </c>
      <c r="I61" s="44">
        <v>855858.05</v>
      </c>
      <c r="J61" s="44">
        <v>2480824.33</v>
      </c>
      <c r="K61" s="44">
        <v>83918.54</v>
      </c>
      <c r="L61" s="44">
        <v>3472999.65</v>
      </c>
      <c r="M61" s="44">
        <v>21116.17</v>
      </c>
      <c r="N61" s="44">
        <v>168995.54</v>
      </c>
      <c r="O61" s="44">
        <v>0</v>
      </c>
      <c r="P61" s="44">
        <v>50162778.57</v>
      </c>
      <c r="Q61" s="44">
        <v>50162778.57</v>
      </c>
      <c r="T61" s="9"/>
      <c r="U61" s="15"/>
    </row>
    <row r="62" spans="1:21" ht="12">
      <c r="A62" s="41">
        <f t="shared" si="0"/>
        <v>58</v>
      </c>
      <c r="B62" s="42" t="s">
        <v>136</v>
      </c>
      <c r="C62" s="42"/>
      <c r="D62" s="43" t="s">
        <v>122</v>
      </c>
      <c r="E62" s="44">
        <v>145792961.53</v>
      </c>
      <c r="F62" s="44">
        <v>154819648.13</v>
      </c>
      <c r="G62" s="44">
        <v>6204090.64</v>
      </c>
      <c r="H62" s="44">
        <v>18171812.45</v>
      </c>
      <c r="I62" s="44">
        <v>3255643.74</v>
      </c>
      <c r="J62" s="44">
        <v>-2445543.05</v>
      </c>
      <c r="K62" s="44">
        <v>901931.72</v>
      </c>
      <c r="L62" s="44">
        <v>16035133.19</v>
      </c>
      <c r="M62" s="44">
        <v>47197.78</v>
      </c>
      <c r="N62" s="44">
        <v>207217.93</v>
      </c>
      <c r="O62" s="44">
        <v>0</v>
      </c>
      <c r="P62" s="44">
        <v>154303566.41</v>
      </c>
      <c r="Q62" s="44">
        <v>154303566.41</v>
      </c>
      <c r="T62" s="9"/>
      <c r="U62" s="15"/>
    </row>
    <row r="63" spans="1:21" ht="12">
      <c r="A63" s="41">
        <f t="shared" si="0"/>
        <v>59</v>
      </c>
      <c r="B63" s="42" t="s">
        <v>139</v>
      </c>
      <c r="C63" s="42"/>
      <c r="D63" s="43" t="s">
        <v>123</v>
      </c>
      <c r="E63" s="44">
        <v>18060704.16</v>
      </c>
      <c r="F63" s="44">
        <v>8345753.11</v>
      </c>
      <c r="G63" s="44">
        <v>743362.56</v>
      </c>
      <c r="H63" s="44">
        <v>11675708.2</v>
      </c>
      <c r="I63" s="44">
        <v>321642.93</v>
      </c>
      <c r="J63" s="44">
        <v>679881.8</v>
      </c>
      <c r="K63" s="44">
        <v>0</v>
      </c>
      <c r="L63" s="44">
        <v>1554481.71</v>
      </c>
      <c r="M63" s="44">
        <v>6741.26</v>
      </c>
      <c r="N63" s="44">
        <v>27893.01</v>
      </c>
      <c r="O63" s="44">
        <v>61189.36</v>
      </c>
      <c r="P63" s="44">
        <v>19057779.03</v>
      </c>
      <c r="Q63" s="44">
        <v>19057779.03</v>
      </c>
      <c r="T63" s="9"/>
      <c r="U63" s="15"/>
    </row>
    <row r="64" spans="1:21" s="7" customFormat="1" ht="12.75" customHeight="1">
      <c r="A64" s="30"/>
      <c r="B64" s="31" t="s">
        <v>13</v>
      </c>
      <c r="C64" s="31"/>
      <c r="D64" s="32"/>
      <c r="E64" s="45">
        <f aca="true" t="shared" si="1" ref="E64:Q64">SUM(E5:E63)</f>
        <v>1751765437169.9006</v>
      </c>
      <c r="F64" s="45">
        <f t="shared" si="1"/>
        <v>1677328654553.0098</v>
      </c>
      <c r="G64" s="45">
        <f t="shared" si="1"/>
        <v>79451404990.25005</v>
      </c>
      <c r="H64" s="45">
        <f t="shared" si="1"/>
        <v>236885198697.07993</v>
      </c>
      <c r="I64" s="45">
        <f t="shared" si="1"/>
        <v>33010937778.700005</v>
      </c>
      <c r="J64" s="45">
        <f t="shared" si="1"/>
        <v>87350348616.38002</v>
      </c>
      <c r="K64" s="45">
        <f t="shared" si="1"/>
        <v>32019391455.179996</v>
      </c>
      <c r="L64" s="45">
        <f t="shared" si="1"/>
        <v>168945705628.02994</v>
      </c>
      <c r="M64" s="45">
        <f t="shared" si="1"/>
        <v>225019534.2099999</v>
      </c>
      <c r="N64" s="45">
        <f t="shared" si="1"/>
        <v>635644176.5899998</v>
      </c>
      <c r="O64" s="45">
        <f t="shared" si="1"/>
        <v>67097.61</v>
      </c>
      <c r="P64" s="45">
        <f t="shared" si="1"/>
        <v>1831983301851.85</v>
      </c>
      <c r="Q64" s="45">
        <f t="shared" si="1"/>
        <v>1831983301851.85</v>
      </c>
      <c r="T64" s="19"/>
      <c r="U64" s="20"/>
    </row>
    <row r="65" spans="1:21" s="13" customFormat="1" ht="9">
      <c r="A65" s="33"/>
      <c r="B65" s="34" t="s">
        <v>16</v>
      </c>
      <c r="C65" s="34"/>
      <c r="D65" s="35"/>
      <c r="E65" s="46">
        <f>E64-E22-E23</f>
        <v>34325011413.670578</v>
      </c>
      <c r="F65" s="46">
        <f aca="true" t="shared" si="2" ref="F65:Q65">F64-F22-F23</f>
        <v>34015389858.179695</v>
      </c>
      <c r="G65" s="46">
        <f t="shared" si="2"/>
        <v>1507489183.22005</v>
      </c>
      <c r="H65" s="46">
        <f t="shared" si="2"/>
        <v>4080247737.81994</v>
      </c>
      <c r="I65" s="46">
        <f t="shared" si="2"/>
        <v>1099111777.0900028</v>
      </c>
      <c r="J65" s="46">
        <f t="shared" si="2"/>
        <v>1896171849.580017</v>
      </c>
      <c r="K65" s="46">
        <f t="shared" si="2"/>
        <v>68892008.05999526</v>
      </c>
      <c r="L65" s="46">
        <f t="shared" si="2"/>
        <v>3105947984.0199404</v>
      </c>
      <c r="M65" s="46">
        <f t="shared" si="2"/>
        <v>11813756.999999877</v>
      </c>
      <c r="N65" s="46">
        <f t="shared" si="2"/>
        <v>35471740.24999974</v>
      </c>
      <c r="O65" s="46">
        <f t="shared" si="2"/>
        <v>67097.61</v>
      </c>
      <c r="P65" s="46">
        <f t="shared" si="2"/>
        <v>36850839511.31</v>
      </c>
      <c r="Q65" s="46">
        <f t="shared" si="2"/>
        <v>36850839511.31</v>
      </c>
      <c r="U65" s="16"/>
    </row>
    <row r="66" spans="1:17" ht="12">
      <c r="A66" s="21"/>
      <c r="B66" s="22"/>
      <c r="C66" s="22"/>
      <c r="D66" s="24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</row>
    <row r="67" spans="1:17" ht="12">
      <c r="A67" s="21"/>
      <c r="B67" s="22" t="s">
        <v>141</v>
      </c>
      <c r="C67" s="22"/>
      <c r="D67" s="24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</row>
    <row r="68" spans="1:17" ht="12">
      <c r="A68" s="21"/>
      <c r="B68" s="22" t="s">
        <v>142</v>
      </c>
      <c r="C68" s="22"/>
      <c r="D68" s="24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</row>
    <row r="69" spans="1:21" s="8" customFormat="1" ht="13.5" customHeight="1">
      <c r="A69" s="5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U69" s="5"/>
    </row>
    <row r="70" spans="1:18" s="38" customFormat="1" ht="15.75">
      <c r="A70" s="37"/>
      <c r="C70" s="39"/>
      <c r="E70" s="40" t="s">
        <v>143</v>
      </c>
      <c r="G70" s="39"/>
      <c r="H70" s="39"/>
      <c r="I70" s="39"/>
      <c r="J70" s="39"/>
      <c r="K70" s="39"/>
      <c r="L70" s="39"/>
      <c r="M70" s="39"/>
      <c r="N70" s="39"/>
      <c r="R70" s="37"/>
    </row>
    <row r="71" spans="1:17" s="38" customFormat="1" ht="16.5" customHeight="1">
      <c r="A71" s="37"/>
      <c r="E71" s="38" t="s">
        <v>145</v>
      </c>
      <c r="O71" s="38" t="s">
        <v>144</v>
      </c>
      <c r="Q71" s="37"/>
    </row>
    <row r="73" spans="5:10" ht="12">
      <c r="E73" s="10"/>
      <c r="I73" s="10"/>
      <c r="J73" s="8"/>
    </row>
    <row r="74" spans="5:9" ht="12">
      <c r="E74" s="10"/>
      <c r="I74" s="10"/>
    </row>
    <row r="75" spans="5:9" ht="12">
      <c r="E75" s="8"/>
      <c r="I75" s="10"/>
    </row>
    <row r="76" spans="5:8" ht="12">
      <c r="E76" s="12"/>
      <c r="H76" s="11"/>
    </row>
    <row r="77" ht="12">
      <c r="I77" s="10"/>
    </row>
  </sheetData>
  <sheetProtection/>
  <mergeCells count="10">
    <mergeCell ref="A3:A4"/>
    <mergeCell ref="M3:N3"/>
    <mergeCell ref="P3:Q3"/>
    <mergeCell ref="O3:O4"/>
    <mergeCell ref="B3:B4"/>
    <mergeCell ref="D3:D4"/>
    <mergeCell ref="E3:F3"/>
    <mergeCell ref="G3:H3"/>
    <mergeCell ref="I3:J3"/>
    <mergeCell ref="K3:L3"/>
  </mergeCells>
  <conditionalFormatting sqref="E5:Q5">
    <cfRule type="cellIs" priority="117" dxfId="118" operator="greaterThan" stopIfTrue="1">
      <formula>0</formula>
    </cfRule>
    <cfRule type="cellIs" priority="118" dxfId="119" operator="lessThan" stopIfTrue="1">
      <formula>0</formula>
    </cfRule>
  </conditionalFormatting>
  <conditionalFormatting sqref="E6:Q6">
    <cfRule type="cellIs" priority="115" dxfId="118" operator="greaterThan" stopIfTrue="1">
      <formula>0</formula>
    </cfRule>
    <cfRule type="cellIs" priority="116" dxfId="119" operator="lessThan" stopIfTrue="1">
      <formula>0</formula>
    </cfRule>
  </conditionalFormatting>
  <conditionalFormatting sqref="E7:Q7">
    <cfRule type="cellIs" priority="113" dxfId="118" operator="greaterThan" stopIfTrue="1">
      <formula>0</formula>
    </cfRule>
    <cfRule type="cellIs" priority="114" dxfId="119" operator="lessThan" stopIfTrue="1">
      <formula>0</formula>
    </cfRule>
  </conditionalFormatting>
  <conditionalFormatting sqref="E8:Q8">
    <cfRule type="cellIs" priority="111" dxfId="118" operator="greaterThan" stopIfTrue="1">
      <formula>0</formula>
    </cfRule>
    <cfRule type="cellIs" priority="112" dxfId="119" operator="lessThan" stopIfTrue="1">
      <formula>0</formula>
    </cfRule>
  </conditionalFormatting>
  <conditionalFormatting sqref="E9:Q9">
    <cfRule type="cellIs" priority="109" dxfId="118" operator="greaterThan" stopIfTrue="1">
      <formula>0</formula>
    </cfRule>
    <cfRule type="cellIs" priority="110" dxfId="119" operator="lessThan" stopIfTrue="1">
      <formula>0</formula>
    </cfRule>
  </conditionalFormatting>
  <conditionalFormatting sqref="E10:Q10">
    <cfRule type="cellIs" priority="107" dxfId="118" operator="greaterThan" stopIfTrue="1">
      <formula>0</formula>
    </cfRule>
    <cfRule type="cellIs" priority="108" dxfId="119" operator="lessThan" stopIfTrue="1">
      <formula>0</formula>
    </cfRule>
  </conditionalFormatting>
  <conditionalFormatting sqref="E11:Q11">
    <cfRule type="cellIs" priority="105" dxfId="118" operator="greaterThan" stopIfTrue="1">
      <formula>0</formula>
    </cfRule>
    <cfRule type="cellIs" priority="106" dxfId="119" operator="lessThan" stopIfTrue="1">
      <formula>0</formula>
    </cfRule>
  </conditionalFormatting>
  <conditionalFormatting sqref="E12:Q12">
    <cfRule type="cellIs" priority="103" dxfId="118" operator="greaterThan" stopIfTrue="1">
      <formula>0</formula>
    </cfRule>
    <cfRule type="cellIs" priority="104" dxfId="119" operator="lessThan" stopIfTrue="1">
      <formula>0</formula>
    </cfRule>
  </conditionalFormatting>
  <conditionalFormatting sqref="E13:Q13">
    <cfRule type="cellIs" priority="101" dxfId="118" operator="greaterThan" stopIfTrue="1">
      <formula>0</formula>
    </cfRule>
    <cfRule type="cellIs" priority="102" dxfId="119" operator="lessThan" stopIfTrue="1">
      <formula>0</formula>
    </cfRule>
  </conditionalFormatting>
  <conditionalFormatting sqref="E14:Q14">
    <cfRule type="cellIs" priority="99" dxfId="118" operator="greaterThan" stopIfTrue="1">
      <formula>0</formula>
    </cfRule>
    <cfRule type="cellIs" priority="100" dxfId="119" operator="lessThan" stopIfTrue="1">
      <formula>0</formula>
    </cfRule>
  </conditionalFormatting>
  <conditionalFormatting sqref="E15:Q15">
    <cfRule type="cellIs" priority="97" dxfId="118" operator="greaterThan" stopIfTrue="1">
      <formula>0</formula>
    </cfRule>
    <cfRule type="cellIs" priority="98" dxfId="119" operator="lessThan" stopIfTrue="1">
      <formula>0</formula>
    </cfRule>
  </conditionalFormatting>
  <conditionalFormatting sqref="E16:Q16">
    <cfRule type="cellIs" priority="95" dxfId="118" operator="greaterThan" stopIfTrue="1">
      <formula>0</formula>
    </cfRule>
    <cfRule type="cellIs" priority="96" dxfId="119" operator="lessThan" stopIfTrue="1">
      <formula>0</formula>
    </cfRule>
  </conditionalFormatting>
  <conditionalFormatting sqref="E17:Q17">
    <cfRule type="cellIs" priority="93" dxfId="118" operator="greaterThan" stopIfTrue="1">
      <formula>0</formula>
    </cfRule>
    <cfRule type="cellIs" priority="94" dxfId="119" operator="lessThan" stopIfTrue="1">
      <formula>0</formula>
    </cfRule>
  </conditionalFormatting>
  <conditionalFormatting sqref="E18:Q18">
    <cfRule type="cellIs" priority="91" dxfId="118" operator="greaterThan" stopIfTrue="1">
      <formula>0</formula>
    </cfRule>
    <cfRule type="cellIs" priority="92" dxfId="119" operator="lessThan" stopIfTrue="1">
      <formula>0</formula>
    </cfRule>
  </conditionalFormatting>
  <conditionalFormatting sqref="E19:Q19">
    <cfRule type="cellIs" priority="89" dxfId="118" operator="greaterThan" stopIfTrue="1">
      <formula>0</formula>
    </cfRule>
    <cfRule type="cellIs" priority="90" dxfId="119" operator="lessThan" stopIfTrue="1">
      <formula>0</formula>
    </cfRule>
  </conditionalFormatting>
  <conditionalFormatting sqref="E20:Q20">
    <cfRule type="cellIs" priority="87" dxfId="118" operator="greaterThan" stopIfTrue="1">
      <formula>0</formula>
    </cfRule>
    <cfRule type="cellIs" priority="88" dxfId="119" operator="lessThan" stopIfTrue="1">
      <formula>0</formula>
    </cfRule>
  </conditionalFormatting>
  <conditionalFormatting sqref="E21:Q21">
    <cfRule type="cellIs" priority="85" dxfId="118" operator="greaterThan" stopIfTrue="1">
      <formula>0</formula>
    </cfRule>
    <cfRule type="cellIs" priority="86" dxfId="119" operator="lessThan" stopIfTrue="1">
      <formula>0</formula>
    </cfRule>
  </conditionalFormatting>
  <conditionalFormatting sqref="E22:Q22">
    <cfRule type="cellIs" priority="83" dxfId="118" operator="greaterThan" stopIfTrue="1">
      <formula>0</formula>
    </cfRule>
    <cfRule type="cellIs" priority="84" dxfId="119" operator="lessThan" stopIfTrue="1">
      <formula>0</formula>
    </cfRule>
  </conditionalFormatting>
  <conditionalFormatting sqref="E23:Q23">
    <cfRule type="cellIs" priority="81" dxfId="118" operator="greaterThan" stopIfTrue="1">
      <formula>0</formula>
    </cfRule>
    <cfRule type="cellIs" priority="82" dxfId="119" operator="lessThan" stopIfTrue="1">
      <formula>0</formula>
    </cfRule>
  </conditionalFormatting>
  <conditionalFormatting sqref="E24:Q24">
    <cfRule type="cellIs" priority="79" dxfId="118" operator="greaterThan" stopIfTrue="1">
      <formula>0</formula>
    </cfRule>
    <cfRule type="cellIs" priority="80" dxfId="119" operator="lessThan" stopIfTrue="1">
      <formula>0</formula>
    </cfRule>
  </conditionalFormatting>
  <conditionalFormatting sqref="E25:Q25">
    <cfRule type="cellIs" priority="77" dxfId="118" operator="greaterThan" stopIfTrue="1">
      <formula>0</formula>
    </cfRule>
    <cfRule type="cellIs" priority="78" dxfId="119" operator="lessThan" stopIfTrue="1">
      <formula>0</formula>
    </cfRule>
  </conditionalFormatting>
  <conditionalFormatting sqref="E26:Q26">
    <cfRule type="cellIs" priority="75" dxfId="118" operator="greaterThan" stopIfTrue="1">
      <formula>0</formula>
    </cfRule>
    <cfRule type="cellIs" priority="76" dxfId="119" operator="lessThan" stopIfTrue="1">
      <formula>0</formula>
    </cfRule>
  </conditionalFormatting>
  <conditionalFormatting sqref="E27:Q27">
    <cfRule type="cellIs" priority="73" dxfId="118" operator="greaterThan" stopIfTrue="1">
      <formula>0</formula>
    </cfRule>
    <cfRule type="cellIs" priority="74" dxfId="119" operator="lessThan" stopIfTrue="1">
      <formula>0</formula>
    </cfRule>
  </conditionalFormatting>
  <conditionalFormatting sqref="E28:Q28">
    <cfRule type="cellIs" priority="71" dxfId="118" operator="greaterThan" stopIfTrue="1">
      <formula>0</formula>
    </cfRule>
    <cfRule type="cellIs" priority="72" dxfId="119" operator="lessThan" stopIfTrue="1">
      <formula>0</formula>
    </cfRule>
  </conditionalFormatting>
  <conditionalFormatting sqref="E29:Q29">
    <cfRule type="cellIs" priority="69" dxfId="118" operator="greaterThan" stopIfTrue="1">
      <formula>0</formula>
    </cfRule>
    <cfRule type="cellIs" priority="70" dxfId="119" operator="lessThan" stopIfTrue="1">
      <formula>0</formula>
    </cfRule>
  </conditionalFormatting>
  <conditionalFormatting sqref="E30:Q30">
    <cfRule type="cellIs" priority="67" dxfId="118" operator="greaterThan" stopIfTrue="1">
      <formula>0</formula>
    </cfRule>
    <cfRule type="cellIs" priority="68" dxfId="119" operator="lessThan" stopIfTrue="1">
      <formula>0</formula>
    </cfRule>
  </conditionalFormatting>
  <conditionalFormatting sqref="E31:Q31">
    <cfRule type="cellIs" priority="65" dxfId="118" operator="greaterThan" stopIfTrue="1">
      <formula>0</formula>
    </cfRule>
    <cfRule type="cellIs" priority="66" dxfId="119" operator="lessThan" stopIfTrue="1">
      <formula>0</formula>
    </cfRule>
  </conditionalFormatting>
  <conditionalFormatting sqref="E32:Q32">
    <cfRule type="cellIs" priority="63" dxfId="118" operator="greaterThan" stopIfTrue="1">
      <formula>0</formula>
    </cfRule>
    <cfRule type="cellIs" priority="64" dxfId="119" operator="lessThan" stopIfTrue="1">
      <formula>0</formula>
    </cfRule>
  </conditionalFormatting>
  <conditionalFormatting sqref="E33:Q33">
    <cfRule type="cellIs" priority="61" dxfId="118" operator="greaterThan" stopIfTrue="1">
      <formula>0</formula>
    </cfRule>
    <cfRule type="cellIs" priority="62" dxfId="119" operator="lessThan" stopIfTrue="1">
      <formula>0</formula>
    </cfRule>
  </conditionalFormatting>
  <conditionalFormatting sqref="E34:Q34">
    <cfRule type="cellIs" priority="59" dxfId="118" operator="greaterThan" stopIfTrue="1">
      <formula>0</formula>
    </cfRule>
    <cfRule type="cellIs" priority="60" dxfId="119" operator="lessThan" stopIfTrue="1">
      <formula>0</formula>
    </cfRule>
  </conditionalFormatting>
  <conditionalFormatting sqref="E35:Q35">
    <cfRule type="cellIs" priority="57" dxfId="118" operator="greaterThan" stopIfTrue="1">
      <formula>0</formula>
    </cfRule>
    <cfRule type="cellIs" priority="58" dxfId="119" operator="lessThan" stopIfTrue="1">
      <formula>0</formula>
    </cfRule>
  </conditionalFormatting>
  <conditionalFormatting sqref="E36:Q36">
    <cfRule type="cellIs" priority="55" dxfId="118" operator="greaterThan" stopIfTrue="1">
      <formula>0</formula>
    </cfRule>
    <cfRule type="cellIs" priority="56" dxfId="119" operator="lessThan" stopIfTrue="1">
      <formula>0</formula>
    </cfRule>
  </conditionalFormatting>
  <conditionalFormatting sqref="E37:Q37">
    <cfRule type="cellIs" priority="53" dxfId="118" operator="greaterThan" stopIfTrue="1">
      <formula>0</formula>
    </cfRule>
    <cfRule type="cellIs" priority="54" dxfId="119" operator="lessThan" stopIfTrue="1">
      <formula>0</formula>
    </cfRule>
  </conditionalFormatting>
  <conditionalFormatting sqref="E38:Q38">
    <cfRule type="cellIs" priority="51" dxfId="118" operator="greaterThan" stopIfTrue="1">
      <formula>0</formula>
    </cfRule>
    <cfRule type="cellIs" priority="52" dxfId="119" operator="lessThan" stopIfTrue="1">
      <formula>0</formula>
    </cfRule>
  </conditionalFormatting>
  <conditionalFormatting sqref="E39:Q39">
    <cfRule type="cellIs" priority="49" dxfId="118" operator="greaterThan" stopIfTrue="1">
      <formula>0</formula>
    </cfRule>
    <cfRule type="cellIs" priority="50" dxfId="119" operator="lessThan" stopIfTrue="1">
      <formula>0</formula>
    </cfRule>
  </conditionalFormatting>
  <conditionalFormatting sqref="E40:Q40">
    <cfRule type="cellIs" priority="47" dxfId="118" operator="greaterThan" stopIfTrue="1">
      <formula>0</formula>
    </cfRule>
    <cfRule type="cellIs" priority="48" dxfId="119" operator="lessThan" stopIfTrue="1">
      <formula>0</formula>
    </cfRule>
  </conditionalFormatting>
  <conditionalFormatting sqref="E41:Q41">
    <cfRule type="cellIs" priority="45" dxfId="118" operator="greaterThan" stopIfTrue="1">
      <formula>0</formula>
    </cfRule>
    <cfRule type="cellIs" priority="46" dxfId="119" operator="lessThan" stopIfTrue="1">
      <formula>0</formula>
    </cfRule>
  </conditionalFormatting>
  <conditionalFormatting sqref="E42:Q42">
    <cfRule type="cellIs" priority="43" dxfId="118" operator="greaterThan" stopIfTrue="1">
      <formula>0</formula>
    </cfRule>
    <cfRule type="cellIs" priority="44" dxfId="119" operator="lessThan" stopIfTrue="1">
      <formula>0</formula>
    </cfRule>
  </conditionalFormatting>
  <conditionalFormatting sqref="E43:Q43">
    <cfRule type="cellIs" priority="41" dxfId="118" operator="greaterThan" stopIfTrue="1">
      <formula>0</formula>
    </cfRule>
    <cfRule type="cellIs" priority="42" dxfId="119" operator="lessThan" stopIfTrue="1">
      <formula>0</formula>
    </cfRule>
  </conditionalFormatting>
  <conditionalFormatting sqref="E44:Q44">
    <cfRule type="cellIs" priority="39" dxfId="118" operator="greaterThan" stopIfTrue="1">
      <formula>0</formula>
    </cfRule>
    <cfRule type="cellIs" priority="40" dxfId="119" operator="lessThan" stopIfTrue="1">
      <formula>0</formula>
    </cfRule>
  </conditionalFormatting>
  <conditionalFormatting sqref="E45:Q45">
    <cfRule type="cellIs" priority="37" dxfId="118" operator="greaterThan" stopIfTrue="1">
      <formula>0</formula>
    </cfRule>
    <cfRule type="cellIs" priority="38" dxfId="119" operator="lessThan" stopIfTrue="1">
      <formula>0</formula>
    </cfRule>
  </conditionalFormatting>
  <conditionalFormatting sqref="E46:Q46">
    <cfRule type="cellIs" priority="35" dxfId="118" operator="greaterThan" stopIfTrue="1">
      <formula>0</formula>
    </cfRule>
    <cfRule type="cellIs" priority="36" dxfId="119" operator="lessThan" stopIfTrue="1">
      <formula>0</formula>
    </cfRule>
  </conditionalFormatting>
  <conditionalFormatting sqref="E47:Q47">
    <cfRule type="cellIs" priority="33" dxfId="118" operator="greaterThan" stopIfTrue="1">
      <formula>0</formula>
    </cfRule>
    <cfRule type="cellIs" priority="34" dxfId="119" operator="lessThan" stopIfTrue="1">
      <formula>0</formula>
    </cfRule>
  </conditionalFormatting>
  <conditionalFormatting sqref="E48:Q48">
    <cfRule type="cellIs" priority="31" dxfId="118" operator="greaterThan" stopIfTrue="1">
      <formula>0</formula>
    </cfRule>
    <cfRule type="cellIs" priority="32" dxfId="119" operator="lessThan" stopIfTrue="1">
      <formula>0</formula>
    </cfRule>
  </conditionalFormatting>
  <conditionalFormatting sqref="E49:Q49">
    <cfRule type="cellIs" priority="29" dxfId="118" operator="greaterThan" stopIfTrue="1">
      <formula>0</formula>
    </cfRule>
    <cfRule type="cellIs" priority="30" dxfId="119" operator="lessThan" stopIfTrue="1">
      <formula>0</formula>
    </cfRule>
  </conditionalFormatting>
  <conditionalFormatting sqref="E50:Q50">
    <cfRule type="cellIs" priority="27" dxfId="118" operator="greaterThan" stopIfTrue="1">
      <formula>0</formula>
    </cfRule>
    <cfRule type="cellIs" priority="28" dxfId="119" operator="lessThan" stopIfTrue="1">
      <formula>0</formula>
    </cfRule>
  </conditionalFormatting>
  <conditionalFormatting sqref="E51:Q51">
    <cfRule type="cellIs" priority="25" dxfId="118" operator="greaterThan" stopIfTrue="1">
      <formula>0</formula>
    </cfRule>
    <cfRule type="cellIs" priority="26" dxfId="119" operator="lessThan" stopIfTrue="1">
      <formula>0</formula>
    </cfRule>
  </conditionalFormatting>
  <conditionalFormatting sqref="E52:Q52">
    <cfRule type="cellIs" priority="23" dxfId="118" operator="greaterThan" stopIfTrue="1">
      <formula>0</formula>
    </cfRule>
    <cfRule type="cellIs" priority="24" dxfId="119" operator="lessThan" stopIfTrue="1">
      <formula>0</formula>
    </cfRule>
  </conditionalFormatting>
  <conditionalFormatting sqref="E53:Q53">
    <cfRule type="cellIs" priority="21" dxfId="118" operator="greaterThan" stopIfTrue="1">
      <formula>0</formula>
    </cfRule>
    <cfRule type="cellIs" priority="22" dxfId="119" operator="lessThan" stopIfTrue="1">
      <formula>0</formula>
    </cfRule>
  </conditionalFormatting>
  <conditionalFormatting sqref="E54:Q54">
    <cfRule type="cellIs" priority="19" dxfId="118" operator="greaterThan" stopIfTrue="1">
      <formula>0</formula>
    </cfRule>
    <cfRule type="cellIs" priority="20" dxfId="119" operator="lessThan" stopIfTrue="1">
      <formula>0</formula>
    </cfRule>
  </conditionalFormatting>
  <conditionalFormatting sqref="E55:Q55">
    <cfRule type="cellIs" priority="17" dxfId="118" operator="greaterThan" stopIfTrue="1">
      <formula>0</formula>
    </cfRule>
    <cfRule type="cellIs" priority="18" dxfId="119" operator="lessThan" stopIfTrue="1">
      <formula>0</formula>
    </cfRule>
  </conditionalFormatting>
  <conditionalFormatting sqref="E56:Q56">
    <cfRule type="cellIs" priority="15" dxfId="118" operator="greaterThan" stopIfTrue="1">
      <formula>0</formula>
    </cfRule>
    <cfRule type="cellIs" priority="16" dxfId="119" operator="lessThan" stopIfTrue="1">
      <formula>0</formula>
    </cfRule>
  </conditionalFormatting>
  <conditionalFormatting sqref="E57:Q57">
    <cfRule type="cellIs" priority="13" dxfId="118" operator="greaterThan" stopIfTrue="1">
      <formula>0</formula>
    </cfRule>
    <cfRule type="cellIs" priority="14" dxfId="119" operator="lessThan" stopIfTrue="1">
      <formula>0</formula>
    </cfRule>
  </conditionalFormatting>
  <conditionalFormatting sqref="E58:Q58">
    <cfRule type="cellIs" priority="11" dxfId="118" operator="greaterThan" stopIfTrue="1">
      <formula>0</formula>
    </cfRule>
    <cfRule type="cellIs" priority="12" dxfId="119" operator="lessThan" stopIfTrue="1">
      <formula>0</formula>
    </cfRule>
  </conditionalFormatting>
  <conditionalFormatting sqref="E59:Q59">
    <cfRule type="cellIs" priority="9" dxfId="118" operator="greaterThan" stopIfTrue="1">
      <formula>0</formula>
    </cfRule>
    <cfRule type="cellIs" priority="10" dxfId="119" operator="lessThan" stopIfTrue="1">
      <formula>0</formula>
    </cfRule>
  </conditionalFormatting>
  <conditionalFormatting sqref="E60:Q60">
    <cfRule type="cellIs" priority="7" dxfId="118" operator="greaterThan" stopIfTrue="1">
      <formula>0</formula>
    </cfRule>
    <cfRule type="cellIs" priority="8" dxfId="119" operator="lessThan" stopIfTrue="1">
      <formula>0</formula>
    </cfRule>
  </conditionalFormatting>
  <conditionalFormatting sqref="E61:Q61">
    <cfRule type="cellIs" priority="5" dxfId="118" operator="greaterThan" stopIfTrue="1">
      <formula>0</formula>
    </cfRule>
    <cfRule type="cellIs" priority="6" dxfId="119" operator="lessThan" stopIfTrue="1">
      <formula>0</formula>
    </cfRule>
  </conditionalFormatting>
  <conditionalFormatting sqref="E62:Q62">
    <cfRule type="cellIs" priority="3" dxfId="118" operator="greaterThan" stopIfTrue="1">
      <formula>0</formula>
    </cfRule>
    <cfRule type="cellIs" priority="4" dxfId="119" operator="lessThan" stopIfTrue="1">
      <formula>0</formula>
    </cfRule>
  </conditionalFormatting>
  <conditionalFormatting sqref="E63:Q63">
    <cfRule type="cellIs" priority="1" dxfId="118" operator="greaterThan" stopIfTrue="1">
      <formula>0</formula>
    </cfRule>
    <cfRule type="cellIs" priority="2" dxfId="119" operator="lessThan" stopIfTrue="1">
      <formula>0</formula>
    </cfRule>
  </conditionalFormatting>
  <printOptions/>
  <pageMargins left="0.9448818897637796" right="0.15748031496062992" top="0.4724409448818898" bottom="0.31496062992125984" header="0.35433070866141736" footer="0.15748031496062992"/>
  <pageSetup fitToHeight="1" fitToWidth="1" horizontalDpi="600" verticalDpi="600" orientation="landscape" paperSize="8" scale="82" r:id="rId1"/>
  <headerFooter alignWithMargins="0">
    <oddFooter>&amp;LИсп. А.В. Касин 495 982-46-25&amp;RСтраница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Касин Андрей Владим.</cp:lastModifiedBy>
  <cp:lastPrinted>2013-11-25T11:59:38Z</cp:lastPrinted>
  <dcterms:created xsi:type="dcterms:W3CDTF">2004-04-14T14:07:04Z</dcterms:created>
  <dcterms:modified xsi:type="dcterms:W3CDTF">2013-11-26T13:33:24Z</dcterms:modified>
  <cp:category/>
  <cp:version/>
  <cp:contentType/>
  <cp:contentStatus/>
</cp:coreProperties>
</file>