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220" tabRatio="701" firstSheet="2" activeTab="2"/>
  </bookViews>
  <sheets>
    <sheet name="1 кв.2006 " sheetId="1" r:id="rId1"/>
    <sheet name="2 кв.2006" sheetId="2" r:id="rId2"/>
    <sheet name="3 кв.2006" sheetId="3" r:id="rId3"/>
  </sheets>
  <definedNames>
    <definedName name="_xlnm.Print_Titles" localSheetId="0">'1 кв.2006 '!$2:$4</definedName>
    <definedName name="_xlnm.Print_Titles" localSheetId="2">'3 кв.2006'!$3:$4</definedName>
    <definedName name="_xlnm.Print_Area" localSheetId="0">'1 кв.2006 '!$A$1:$P$69</definedName>
  </definedNames>
  <calcPr fullCalcOnLoad="1"/>
</workbook>
</file>

<file path=xl/comments3.xml><?xml version="1.0" encoding="utf-8"?>
<comments xmlns="http://schemas.openxmlformats.org/spreadsheetml/2006/main">
  <authors>
    <author>ирина</author>
  </authors>
  <commentList>
    <comment ref="H6" authorId="0">
      <text>
        <r>
          <rPr>
            <b/>
            <sz val="8"/>
            <rFont val="Tahoma"/>
            <family val="0"/>
          </rPr>
          <t>ирина: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<sst xmlns="http://schemas.openxmlformats.org/spreadsheetml/2006/main" count="458" uniqueCount="149">
  <si>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</si>
  <si>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</si>
  <si>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</si>
  <si>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</si>
  <si>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</si>
  <si>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</si>
  <si>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</si>
  <si>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</si>
  <si>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</si>
  <si>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ГУК</t>
  </si>
  <si>
    <t>НАЦИОНАЛЬНАЯ УК</t>
  </si>
  <si>
    <t>22-03У029</t>
  </si>
  <si>
    <t>22-03У028</t>
  </si>
  <si>
    <t>22-03У054</t>
  </si>
  <si>
    <t>22-03У050</t>
  </si>
  <si>
    <t>22-03У017</t>
  </si>
  <si>
    <t>22-03У025</t>
  </si>
  <si>
    <t>22-03У060</t>
  </si>
  <si>
    <t>22-03У057</t>
  </si>
  <si>
    <t>22-03У056</t>
  </si>
  <si>
    <t>22-03У039</t>
  </si>
  <si>
    <t>22-03Г065</t>
  </si>
  <si>
    <t>22-03У046</t>
  </si>
  <si>
    <t>22-03У030</t>
  </si>
  <si>
    <t>22-03У031</t>
  </si>
  <si>
    <t>22-03У032</t>
  </si>
  <si>
    <t>22-03У016</t>
  </si>
  <si>
    <t>22-03У006</t>
  </si>
  <si>
    <t>22-03У043</t>
  </si>
  <si>
    <t>22-03У061</t>
  </si>
  <si>
    <t>22-03У058</t>
  </si>
  <si>
    <t>22-03У018</t>
  </si>
  <si>
    <t>22-03У019</t>
  </si>
  <si>
    <t>22-03У059</t>
  </si>
  <si>
    <t>22-03У036</t>
  </si>
  <si>
    <t>22-03У034</t>
  </si>
  <si>
    <t>22-03У027</t>
  </si>
  <si>
    <t>22-03У045</t>
  </si>
  <si>
    <t>22-03У011</t>
  </si>
  <si>
    <t>22-03У007</t>
  </si>
  <si>
    <t>22-03У062</t>
  </si>
  <si>
    <t>22-03У002</t>
  </si>
  <si>
    <t>22-03У035</t>
  </si>
  <si>
    <t>22-03У008</t>
  </si>
  <si>
    <t>22-03У009</t>
  </si>
  <si>
    <t>22-03У024</t>
  </si>
  <si>
    <t>22-03У037</t>
  </si>
  <si>
    <t>22-03У038</t>
  </si>
  <si>
    <t>22-03У048</t>
  </si>
  <si>
    <t>22-03У044</t>
  </si>
  <si>
    <t>22-03У053</t>
  </si>
  <si>
    <t>22-03У033</t>
  </si>
  <si>
    <t>22-03У042</t>
  </si>
  <si>
    <t>22-03У012</t>
  </si>
  <si>
    <t>22-03У040</t>
  </si>
  <si>
    <t>22-03У023</t>
  </si>
  <si>
    <t>22-03У003</t>
  </si>
  <si>
    <t>22-03У005</t>
  </si>
  <si>
    <t>22-03У041</t>
  </si>
  <si>
    <t>22-03У051</t>
  </si>
  <si>
    <t>22-03У052</t>
  </si>
  <si>
    <t>22-03У047</t>
  </si>
  <si>
    <t>22-03У020</t>
  </si>
  <si>
    <t>22-03У021</t>
  </si>
  <si>
    <t>22-03У004</t>
  </si>
  <si>
    <t>22-03У049</t>
  </si>
  <si>
    <t>22-03У014</t>
  </si>
  <si>
    <t>22-03У015</t>
  </si>
  <si>
    <t>22-03У013</t>
  </si>
  <si>
    <t>22-03У022</t>
  </si>
  <si>
    <t>22-03У055</t>
  </si>
  <si>
    <t>22-03У010</t>
  </si>
  <si>
    <t>22-03У063</t>
  </si>
  <si>
    <t>22-03У026</t>
  </si>
  <si>
    <t>№ п/п</t>
  </si>
  <si>
    <t>с начала года</t>
  </si>
  <si>
    <t>вознаграждение за год</t>
  </si>
  <si>
    <t>номер договора ДУ</t>
  </si>
  <si>
    <t>наименование УК в базе данных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</si>
  <si>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</si>
  <si>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</si>
  <si>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</si>
  <si>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</si>
  <si>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руб.</t>
  </si>
  <si>
    <t>БАЗИС-ИНВЕСТ УК</t>
  </si>
  <si>
    <t>АГАНА УК</t>
  </si>
  <si>
    <t>АК БАРС КАПИТАЛ УК</t>
  </si>
  <si>
    <t>АККОРД УК</t>
  </si>
  <si>
    <t>АЛЕМАР УК</t>
  </si>
  <si>
    <t>АЛЬФА-КАПИТАЛ УК</t>
  </si>
  <si>
    <t>АЛЬЯНС РОСНО УК</t>
  </si>
  <si>
    <t>АНАЛИТИЧЕСКИЙ ЦЕНТР УК</t>
  </si>
  <si>
    <t>АТОН-МЕНЕДЖМЕНТ УК</t>
  </si>
  <si>
    <t>БКС УК</t>
  </si>
  <si>
    <t>ВИКА УК</t>
  </si>
  <si>
    <t xml:space="preserve">ДВОРЦОВАЯ ПЛОЩАДЬ УК </t>
  </si>
  <si>
    <t>ДОВЕРИЕ КАПИТАЛ УК</t>
  </si>
  <si>
    <t>ЕРМАК УК</t>
  </si>
  <si>
    <t>ЗОЛОТОЕ СЕЧЕНИЕ УК</t>
  </si>
  <si>
    <t>ИНВЕСТ ОФГ УК</t>
  </si>
  <si>
    <t>ИНТЕРФИН КАПИТАЛ УК</t>
  </si>
  <si>
    <t>ИНТЕРФИНАНС УК</t>
  </si>
  <si>
    <t>КАПИТАЛЪ УК</t>
  </si>
  <si>
    <t>КИТ ФИНАНС УК</t>
  </si>
  <si>
    <t>ЛИДЕР УК</t>
  </si>
  <si>
    <t>МЕТАЛЛИНВЕСТТРАСТ УК</t>
  </si>
  <si>
    <t>МЕТРОПОЛЬ УК</t>
  </si>
  <si>
    <t>МИР УК</t>
  </si>
  <si>
    <t>МОНОМАХ УК</t>
  </si>
  <si>
    <t>НВК УК</t>
  </si>
  <si>
    <t>ОТКРЫТИЕ УК</t>
  </si>
  <si>
    <t>ПАЛЛАДА УК</t>
  </si>
  <si>
    <t>ПЕНСИОННЫЙ РЕЗЕРВ УК</t>
  </si>
  <si>
    <t>ПЕТРОВСКИЙ ФОНДОВЫЙ ДОМ УК</t>
  </si>
  <si>
    <t>ПИОГЛОБАЛ УК</t>
  </si>
  <si>
    <t>ПИФАГОР УК</t>
  </si>
  <si>
    <t>ПОРТФЕЛЬНЫЕ ИНВЕСТИЦИИ УК</t>
  </si>
  <si>
    <t>ПРОМСВЯЗЬ УК</t>
  </si>
  <si>
    <t>ПРОМЫШЛЕННЫЕ ТРАДИЦИИ УК</t>
  </si>
  <si>
    <t>ПРОСПЕКТ-МОНТЕС АУРИ УК</t>
  </si>
  <si>
    <t>ПСБ УК</t>
  </si>
  <si>
    <t>РЕГИОН ЭСМ УК</t>
  </si>
  <si>
    <t>РЕГИОНГАЗФИНАНС УК</t>
  </si>
  <si>
    <t>РН-ТРАСТ УК</t>
  </si>
  <si>
    <t>РОСБАНК УК</t>
  </si>
  <si>
    <t>РТК-ИНВЕСТ УК</t>
  </si>
  <si>
    <t>РТК НПФ УК</t>
  </si>
  <si>
    <t>РФЦ-КАПИТАЛ УК</t>
  </si>
  <si>
    <t>СОЛИД МЕНЕДЖМЕНТ УК</t>
  </si>
  <si>
    <t>ТРИНФИКО УК</t>
  </si>
  <si>
    <t>ТРОЙКА ДИАЛОГ УК</t>
  </si>
  <si>
    <t>УРАЛСИБ УК</t>
  </si>
  <si>
    <t>ФИНАМ МЕНЕДЖМЕНТ УК</t>
  </si>
  <si>
    <t>ЯМАЛ УК</t>
  </si>
  <si>
    <t>ПЕНСИОННАЯ СБЕРЕГАТЕЛЬНАЯ УК</t>
  </si>
  <si>
    <t>УМ УК</t>
  </si>
  <si>
    <t>ЦЕНТРАЛЬНАЯ УК</t>
  </si>
  <si>
    <t>Данные отчетов управляющих компаний об инвестировании средств пенсионных накоплений за период 1 квартал 2006 года</t>
  </si>
  <si>
    <t>УРАЛСИБ-Управление капиталом</t>
  </si>
  <si>
    <t>Данные отчетов управляющих компаний об инвестировании средств пенсионных накоплений за период 2 квартал 2006 года</t>
  </si>
  <si>
    <t>ВЭБ</t>
  </si>
  <si>
    <t>мосэнерго</t>
  </si>
  <si>
    <t>МДМ УК</t>
  </si>
  <si>
    <t>ВЭБ УК</t>
  </si>
  <si>
    <t>ДВОРЦОВАЯ ПЛОЩАДЬ УК</t>
  </si>
  <si>
    <t>УРАЛСИБ-УПРАВЛЕНИЕ КАПИТАЛОМ УК</t>
  </si>
  <si>
    <t xml:space="preserve">ПЕНСИОННАЯ СБЕРЕГАТЕЛЬНАЯ УК </t>
  </si>
  <si>
    <t xml:space="preserve">                           Данные отчетов управляющих компаний об инвестировании средств пенсионных накоплений за период 3 квартал 2006 года</t>
  </si>
  <si>
    <t xml:space="preserve">        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</si>
</sst>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  <numFmt numFmtId="167" formatCode="#,##0.000000000000_ ;[Red]\-#,##0.000000000000\ "/>
  </numFmts>
  <fonts count="1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  <font>
      <sz val="6"/>
      <name val="Arial Cyr"/>
      <family val="2"/>
    </font>
    <font>
      <b/>
      <sz val="6"/>
      <name val="Arial Cyr"/>
      <family val="2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3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164" fontId="6" fillId="3" borderId="13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4" borderId="13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4" fontId="6" fillId="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2" borderId="14" xfId="0" applyFont="1" applyFill="1" applyBorder="1" applyAlignment="1">
      <alignment vertical="top"/>
    </xf>
    <xf numFmtId="0" fontId="4" fillId="2" borderId="15" xfId="0" applyFont="1" applyFill="1" applyBorder="1" applyAlignment="1">
      <alignment horizontal="center" vertical="top"/>
    </xf>
    <xf numFmtId="165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1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left" vertical="center" wrapText="1" shrinkToFit="1"/>
    </xf>
    <xf numFmtId="4" fontId="11" fillId="2" borderId="13" xfId="0" applyNumberFormat="1" applyFont="1" applyFill="1" applyBorder="1" applyAlignment="1">
      <alignment horizontal="center" vertical="center" wrapText="1" shrinkToFit="1"/>
    </xf>
    <xf numFmtId="4" fontId="11" fillId="0" borderId="13" xfId="0" applyNumberFormat="1" applyFont="1" applyBorder="1" applyAlignment="1">
      <alignment/>
    </xf>
    <xf numFmtId="4" fontId="11" fillId="0" borderId="13" xfId="0" applyNumberFormat="1" applyFont="1" applyFill="1" applyBorder="1" applyAlignment="1">
      <alignment/>
    </xf>
    <xf numFmtId="0" fontId="11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justify" wrapText="1" shrinkToFit="1"/>
    </xf>
    <xf numFmtId="4" fontId="11" fillId="0" borderId="13" xfId="0" applyNumberFormat="1" applyFont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justify"/>
    </xf>
    <xf numFmtId="4" fontId="11" fillId="0" borderId="13" xfId="0" applyNumberFormat="1" applyFont="1" applyBorder="1" applyAlignment="1">
      <alignment vertical="center"/>
    </xf>
    <xf numFmtId="0" fontId="12" fillId="3" borderId="13" xfId="0" applyFont="1" applyFill="1" applyBorder="1" applyAlignment="1">
      <alignment horizontal="center"/>
    </xf>
    <xf numFmtId="0" fontId="12" fillId="3" borderId="13" xfId="0" applyFont="1" applyFill="1" applyBorder="1" applyAlignment="1">
      <alignment/>
    </xf>
    <xf numFmtId="4" fontId="12" fillId="3" borderId="13" xfId="0" applyNumberFormat="1" applyFont="1" applyFill="1" applyBorder="1" applyAlignment="1">
      <alignment/>
    </xf>
    <xf numFmtId="0" fontId="12" fillId="3" borderId="16" xfId="0" applyFont="1" applyFill="1" applyBorder="1" applyAlignment="1">
      <alignment horizontal="center"/>
    </xf>
    <xf numFmtId="0" fontId="12" fillId="3" borderId="16" xfId="0" applyFont="1" applyFill="1" applyBorder="1" applyAlignment="1">
      <alignment/>
    </xf>
    <xf numFmtId="164" fontId="12" fillId="3" borderId="16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10" fillId="2" borderId="13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workbookViewId="0" topLeftCell="B1">
      <pane xSplit="3630" ySplit="1455" topLeftCell="F31" activePane="bottomRight" state="split"/>
      <selection pane="topLeft" activeCell="D40" sqref="D40"/>
      <selection pane="topRight" activeCell="C2" sqref="C2"/>
      <selection pane="bottomLeft" activeCell="B4" sqref="B4"/>
      <selection pane="bottomRight" activeCell="I42" sqref="I42"/>
    </sheetView>
  </sheetViews>
  <sheetFormatPr defaultColWidth="9.00390625" defaultRowHeight="12.75"/>
  <cols>
    <col min="1" max="1" width="3.00390625" style="4" customWidth="1"/>
    <col min="2" max="2" width="23.00390625" style="1" customWidth="1"/>
    <col min="3" max="3" width="8.75390625" style="3" customWidth="1"/>
    <col min="4" max="4" width="14.625" style="1" customWidth="1"/>
    <col min="5" max="5" width="15.125" style="1" customWidth="1"/>
    <col min="6" max="6" width="12.625" style="1" customWidth="1"/>
    <col min="7" max="7" width="14.25390625" style="1" customWidth="1"/>
    <col min="8" max="8" width="11.375" style="1" bestFit="1" customWidth="1"/>
    <col min="9" max="9" width="13.75390625" style="1" customWidth="1"/>
    <col min="10" max="10" width="11.375" style="1" customWidth="1"/>
    <col min="11" max="11" width="12.75390625" style="1" customWidth="1"/>
    <col min="12" max="12" width="11.125" style="1" customWidth="1"/>
    <col min="13" max="13" width="11.75390625" style="1" customWidth="1"/>
    <col min="14" max="14" width="8.625" style="1" customWidth="1"/>
    <col min="15" max="15" width="13.75390625" style="1" customWidth="1"/>
    <col min="16" max="16" width="13.875" style="1" customWidth="1"/>
    <col min="17" max="17" width="10.875" style="16" customWidth="1"/>
    <col min="18" max="18" width="10.625" style="16" customWidth="1"/>
    <col min="19" max="19" width="9.125" style="16" customWidth="1"/>
    <col min="20" max="20" width="11.25390625" style="37" customWidth="1"/>
    <col min="21" max="16384" width="9.125" style="1" customWidth="1"/>
  </cols>
  <sheetData>
    <row r="1" spans="3:13" ht="12">
      <c r="C1" s="2" t="s">
        <v>137</v>
      </c>
      <c r="M1" s="2"/>
    </row>
    <row r="2" ht="12">
      <c r="P2" s="31" t="s">
        <v>83</v>
      </c>
    </row>
    <row r="3" spans="1:19" s="11" customFormat="1" ht="24" customHeight="1">
      <c r="A3" s="69" t="s">
        <v>74</v>
      </c>
      <c r="B3" s="74" t="s">
        <v>78</v>
      </c>
      <c r="C3" s="69" t="s">
        <v>77</v>
      </c>
      <c r="D3" s="70" t="s">
        <v>7</v>
      </c>
      <c r="E3" s="70"/>
      <c r="F3" s="70" t="s">
        <v>2</v>
      </c>
      <c r="G3" s="70"/>
      <c r="H3" s="70" t="s">
        <v>80</v>
      </c>
      <c r="I3" s="70"/>
      <c r="J3" s="70" t="s">
        <v>1</v>
      </c>
      <c r="K3" s="70"/>
      <c r="L3" s="70" t="s">
        <v>81</v>
      </c>
      <c r="M3" s="70"/>
      <c r="N3" s="73" t="s">
        <v>76</v>
      </c>
      <c r="O3" s="71" t="s">
        <v>8</v>
      </c>
      <c r="P3" s="72"/>
      <c r="Q3" s="5"/>
      <c r="R3" s="5"/>
      <c r="S3" s="5"/>
    </row>
    <row r="4" spans="1:20" s="11" customFormat="1" ht="24.75" customHeight="1">
      <c r="A4" s="69"/>
      <c r="B4" s="75"/>
      <c r="C4" s="69"/>
      <c r="D4" s="32" t="s">
        <v>3</v>
      </c>
      <c r="E4" s="32" t="s">
        <v>4</v>
      </c>
      <c r="F4" s="32" t="s">
        <v>0</v>
      </c>
      <c r="G4" s="32" t="s">
        <v>75</v>
      </c>
      <c r="H4" s="32" t="s">
        <v>0</v>
      </c>
      <c r="I4" s="32" t="s">
        <v>75</v>
      </c>
      <c r="J4" s="32" t="s">
        <v>0</v>
      </c>
      <c r="K4" s="32" t="s">
        <v>75</v>
      </c>
      <c r="L4" s="32" t="s">
        <v>0</v>
      </c>
      <c r="M4" s="32" t="s">
        <v>75</v>
      </c>
      <c r="N4" s="73"/>
      <c r="O4" s="32" t="s">
        <v>5</v>
      </c>
      <c r="P4" s="32" t="s">
        <v>6</v>
      </c>
      <c r="Q4" s="5"/>
      <c r="R4" s="5"/>
      <c r="S4" s="40"/>
      <c r="T4" s="41"/>
    </row>
    <row r="5" spans="1:20" ht="12">
      <c r="A5" s="12">
        <v>1</v>
      </c>
      <c r="B5" s="45" t="s">
        <v>85</v>
      </c>
      <c r="C5" s="46" t="s">
        <v>12</v>
      </c>
      <c r="D5" s="6">
        <v>283363.94</v>
      </c>
      <c r="E5" s="6">
        <v>283363.94</v>
      </c>
      <c r="F5" s="6">
        <v>82323.39</v>
      </c>
      <c r="G5" s="6">
        <v>82323.39</v>
      </c>
      <c r="H5" s="6">
        <v>28305.03</v>
      </c>
      <c r="I5" s="6">
        <v>28305.03</v>
      </c>
      <c r="J5" s="6">
        <v>0</v>
      </c>
      <c r="K5" s="6">
        <v>0</v>
      </c>
      <c r="L5" s="6">
        <v>1115.66</v>
      </c>
      <c r="M5" s="6">
        <v>1115.66</v>
      </c>
      <c r="N5" s="6">
        <v>0</v>
      </c>
      <c r="O5" s="6">
        <f aca="true" t="shared" si="0" ref="O5:O36">D5+F5+H5-J5-L5-N5</f>
        <v>392876.7</v>
      </c>
      <c r="P5" s="7">
        <f aca="true" t="shared" si="1" ref="P5:P36">E5+G5+I5-K5-M5-N5</f>
        <v>392876.7</v>
      </c>
      <c r="S5" s="21"/>
      <c r="T5" s="38"/>
    </row>
    <row r="6" spans="1:20" ht="12">
      <c r="A6" s="13">
        <f aca="true" t="shared" si="2" ref="A6:A37">A5+1</f>
        <v>2</v>
      </c>
      <c r="B6" s="45" t="s">
        <v>85</v>
      </c>
      <c r="C6" s="46" t="s">
        <v>11</v>
      </c>
      <c r="D6" s="8">
        <v>2021175.85</v>
      </c>
      <c r="E6" s="8">
        <v>2021175.85</v>
      </c>
      <c r="F6" s="8">
        <v>236300.04</v>
      </c>
      <c r="G6" s="8">
        <v>236300.04</v>
      </c>
      <c r="H6" s="8">
        <v>233623.41</v>
      </c>
      <c r="I6" s="8">
        <v>233623.41</v>
      </c>
      <c r="J6" s="8">
        <v>66817.53</v>
      </c>
      <c r="K6" s="8">
        <v>66817.53</v>
      </c>
      <c r="L6" s="8">
        <v>7300.73</v>
      </c>
      <c r="M6" s="8">
        <v>7300.73</v>
      </c>
      <c r="N6" s="8">
        <v>0</v>
      </c>
      <c r="O6" s="8">
        <f t="shared" si="0"/>
        <v>2416981.0400000005</v>
      </c>
      <c r="P6" s="9">
        <f t="shared" si="1"/>
        <v>2416981.0400000005</v>
      </c>
      <c r="S6" s="21"/>
      <c r="T6" s="38"/>
    </row>
    <row r="7" spans="1:20" ht="12">
      <c r="A7" s="13">
        <f t="shared" si="2"/>
        <v>3</v>
      </c>
      <c r="B7" s="45" t="s">
        <v>86</v>
      </c>
      <c r="C7" s="46" t="s">
        <v>61</v>
      </c>
      <c r="D7" s="8">
        <v>502153198.95</v>
      </c>
      <c r="E7" s="8">
        <v>502153198.95</v>
      </c>
      <c r="F7" s="8">
        <v>62946910.49</v>
      </c>
      <c r="G7" s="8">
        <v>62946910.49</v>
      </c>
      <c r="H7" s="8">
        <v>29493496.51</v>
      </c>
      <c r="I7" s="8">
        <v>29493496.51</v>
      </c>
      <c r="J7" s="8">
        <v>57137547.93</v>
      </c>
      <c r="K7" s="8">
        <v>57137547.93</v>
      </c>
      <c r="L7" s="8">
        <v>748084.06</v>
      </c>
      <c r="M7" s="8">
        <v>748084.06</v>
      </c>
      <c r="N7" s="8">
        <v>0</v>
      </c>
      <c r="O7" s="8">
        <f t="shared" si="0"/>
        <v>536707973.96</v>
      </c>
      <c r="P7" s="9">
        <f t="shared" si="1"/>
        <v>536707973.96</v>
      </c>
      <c r="S7" s="21"/>
      <c r="T7" s="42"/>
    </row>
    <row r="8" spans="1:20" ht="12">
      <c r="A8" s="13">
        <f t="shared" si="2"/>
        <v>4</v>
      </c>
      <c r="B8" s="45" t="s">
        <v>87</v>
      </c>
      <c r="C8" s="46" t="s">
        <v>13</v>
      </c>
      <c r="D8" s="8">
        <v>26987674.16</v>
      </c>
      <c r="E8" s="8">
        <v>26987674.16</v>
      </c>
      <c r="F8" s="8">
        <v>1374535.74</v>
      </c>
      <c r="G8" s="8">
        <v>1374535.74</v>
      </c>
      <c r="H8" s="8">
        <v>5115741.68</v>
      </c>
      <c r="I8" s="8">
        <v>5115741.68</v>
      </c>
      <c r="J8" s="8">
        <v>4939543.32</v>
      </c>
      <c r="K8" s="8">
        <v>4939543.32</v>
      </c>
      <c r="L8" s="8">
        <v>29281.55</v>
      </c>
      <c r="M8" s="8">
        <v>29281.55</v>
      </c>
      <c r="N8" s="8">
        <v>0</v>
      </c>
      <c r="O8" s="8">
        <f t="shared" si="0"/>
        <v>28509126.709999997</v>
      </c>
      <c r="P8" s="9">
        <f t="shared" si="1"/>
        <v>28509126.709999997</v>
      </c>
      <c r="S8" s="21"/>
      <c r="T8" s="38"/>
    </row>
    <row r="9" spans="1:20" ht="12">
      <c r="A9" s="13">
        <f t="shared" si="2"/>
        <v>5</v>
      </c>
      <c r="B9" s="45" t="s">
        <v>88</v>
      </c>
      <c r="C9" s="46" t="s">
        <v>14</v>
      </c>
      <c r="D9" s="8">
        <v>10215260.79</v>
      </c>
      <c r="E9" s="8">
        <v>10215260.79</v>
      </c>
      <c r="F9" s="8">
        <v>1102322.91</v>
      </c>
      <c r="G9" s="8">
        <v>1102322.91</v>
      </c>
      <c r="H9" s="8">
        <v>1259873.81</v>
      </c>
      <c r="I9" s="8">
        <v>1259873.81</v>
      </c>
      <c r="J9" s="8">
        <v>288672.32</v>
      </c>
      <c r="K9" s="8">
        <v>288672.32</v>
      </c>
      <c r="L9" s="8">
        <v>33556.99</v>
      </c>
      <c r="M9" s="8">
        <v>33556.99</v>
      </c>
      <c r="N9" s="8">
        <v>0</v>
      </c>
      <c r="O9" s="8">
        <v>12289628.2</v>
      </c>
      <c r="P9" s="9">
        <v>12289628.2</v>
      </c>
      <c r="S9" s="21"/>
      <c r="T9" s="38"/>
    </row>
    <row r="10" spans="1:20" ht="12">
      <c r="A10" s="13">
        <f t="shared" si="2"/>
        <v>6</v>
      </c>
      <c r="B10" s="45" t="s">
        <v>89</v>
      </c>
      <c r="C10" s="46" t="s">
        <v>15</v>
      </c>
      <c r="D10" s="8">
        <v>117762501.66</v>
      </c>
      <c r="E10" s="8">
        <v>117762501.66</v>
      </c>
      <c r="F10" s="8">
        <v>8161922.95</v>
      </c>
      <c r="G10" s="8">
        <v>8161922.95</v>
      </c>
      <c r="H10" s="8">
        <v>8394911.93</v>
      </c>
      <c r="I10" s="8">
        <v>8394911.93</v>
      </c>
      <c r="J10" s="8">
        <v>5565327.38</v>
      </c>
      <c r="K10" s="8">
        <v>5565327.38</v>
      </c>
      <c r="L10" s="8">
        <v>142479.95</v>
      </c>
      <c r="M10" s="8">
        <v>142479.95</v>
      </c>
      <c r="N10" s="8">
        <v>0</v>
      </c>
      <c r="O10" s="8">
        <f t="shared" si="0"/>
        <v>128611529.21</v>
      </c>
      <c r="P10" s="9">
        <f t="shared" si="1"/>
        <v>128611529.21</v>
      </c>
      <c r="S10" s="21"/>
      <c r="T10" s="38"/>
    </row>
    <row r="11" spans="1:20" ht="12">
      <c r="A11" s="13">
        <f t="shared" si="2"/>
        <v>7</v>
      </c>
      <c r="B11" s="45" t="s">
        <v>90</v>
      </c>
      <c r="C11" s="46" t="s">
        <v>62</v>
      </c>
      <c r="D11" s="8">
        <v>12791138.43</v>
      </c>
      <c r="E11" s="8">
        <v>12791138.43</v>
      </c>
      <c r="F11" s="8">
        <v>797235.72</v>
      </c>
      <c r="G11" s="8">
        <v>797235.72</v>
      </c>
      <c r="H11" s="8">
        <v>1556037.62</v>
      </c>
      <c r="I11" s="8">
        <v>1556037.62</v>
      </c>
      <c r="J11" s="8">
        <v>3026262.65</v>
      </c>
      <c r="K11" s="8">
        <v>3026262.65</v>
      </c>
      <c r="L11" s="8">
        <v>8000.22</v>
      </c>
      <c r="M11" s="8">
        <v>8000.22</v>
      </c>
      <c r="N11" s="8">
        <v>0</v>
      </c>
      <c r="O11" s="8">
        <f t="shared" si="0"/>
        <v>12110148.899999999</v>
      </c>
      <c r="P11" s="9">
        <f t="shared" si="1"/>
        <v>12110148.899999999</v>
      </c>
      <c r="S11" s="21"/>
      <c r="T11" s="38"/>
    </row>
    <row r="12" spans="1:20" ht="12">
      <c r="A12" s="13">
        <f t="shared" si="2"/>
        <v>8</v>
      </c>
      <c r="B12" s="45" t="s">
        <v>90</v>
      </c>
      <c r="C12" s="46" t="s">
        <v>63</v>
      </c>
      <c r="D12" s="8">
        <v>365462.48</v>
      </c>
      <c r="E12" s="8">
        <v>365462.48</v>
      </c>
      <c r="F12" s="8">
        <v>25181.77</v>
      </c>
      <c r="G12" s="8">
        <v>25181.77</v>
      </c>
      <c r="H12" s="8">
        <v>15730.28</v>
      </c>
      <c r="I12" s="8">
        <v>15730.28</v>
      </c>
      <c r="J12" s="8">
        <v>0</v>
      </c>
      <c r="K12" s="8">
        <v>0</v>
      </c>
      <c r="L12" s="8">
        <v>264.92</v>
      </c>
      <c r="M12" s="8">
        <v>264.92</v>
      </c>
      <c r="N12" s="8">
        <v>0</v>
      </c>
      <c r="O12" s="8">
        <f t="shared" si="0"/>
        <v>406109.61000000004</v>
      </c>
      <c r="P12" s="9">
        <f t="shared" si="1"/>
        <v>406109.61000000004</v>
      </c>
      <c r="S12" s="21"/>
      <c r="T12" s="42"/>
    </row>
    <row r="13" spans="1:20" ht="12">
      <c r="A13" s="13">
        <f t="shared" si="2"/>
        <v>9</v>
      </c>
      <c r="B13" s="45" t="s">
        <v>91</v>
      </c>
      <c r="C13" s="46" t="s">
        <v>71</v>
      </c>
      <c r="D13" s="8">
        <v>6385216.38</v>
      </c>
      <c r="E13" s="8">
        <v>6385216.38</v>
      </c>
      <c r="F13" s="8">
        <v>2471068.48</v>
      </c>
      <c r="G13" s="8">
        <v>2471068.48</v>
      </c>
      <c r="H13" s="8">
        <v>261098.85</v>
      </c>
      <c r="I13" s="8">
        <v>261098.85</v>
      </c>
      <c r="J13" s="8">
        <v>992669.69</v>
      </c>
      <c r="K13" s="8">
        <v>992669.69</v>
      </c>
      <c r="L13" s="8">
        <v>11984.43</v>
      </c>
      <c r="M13" s="8">
        <v>11984.43</v>
      </c>
      <c r="N13" s="8">
        <v>0</v>
      </c>
      <c r="O13" s="8">
        <f t="shared" si="0"/>
        <v>8112729.59</v>
      </c>
      <c r="P13" s="9">
        <f t="shared" si="1"/>
        <v>8112729.59</v>
      </c>
      <c r="S13" s="21"/>
      <c r="T13" s="38"/>
    </row>
    <row r="14" spans="1:20" ht="12">
      <c r="A14" s="13">
        <f t="shared" si="2"/>
        <v>10</v>
      </c>
      <c r="B14" s="45" t="s">
        <v>92</v>
      </c>
      <c r="C14" s="46" t="s">
        <v>16</v>
      </c>
      <c r="D14" s="8">
        <v>109135473.29</v>
      </c>
      <c r="E14" s="8">
        <v>109135473.29</v>
      </c>
      <c r="F14" s="8">
        <v>13397719.27</v>
      </c>
      <c r="G14" s="8">
        <v>13397719.27</v>
      </c>
      <c r="H14" s="8">
        <v>7008532.24</v>
      </c>
      <c r="I14" s="8">
        <v>7008532.24</v>
      </c>
      <c r="J14" s="8">
        <v>30061546.83</v>
      </c>
      <c r="K14" s="8">
        <v>30061546.83</v>
      </c>
      <c r="L14" s="8">
        <v>116942.37</v>
      </c>
      <c r="M14" s="8">
        <v>116942.37</v>
      </c>
      <c r="N14" s="8">
        <v>0</v>
      </c>
      <c r="O14" s="8">
        <f t="shared" si="0"/>
        <v>99363235.6</v>
      </c>
      <c r="P14" s="9">
        <f t="shared" si="1"/>
        <v>99363235.6</v>
      </c>
      <c r="S14" s="21"/>
      <c r="T14" s="38"/>
    </row>
    <row r="15" spans="1:23" ht="12">
      <c r="A15" s="13">
        <f t="shared" si="2"/>
        <v>11</v>
      </c>
      <c r="B15" s="45" t="s">
        <v>84</v>
      </c>
      <c r="C15" s="46" t="s">
        <v>17</v>
      </c>
      <c r="D15" s="19">
        <v>2781295.86</v>
      </c>
      <c r="E15" s="19">
        <v>2781295.86</v>
      </c>
      <c r="F15" s="19">
        <v>225104.65</v>
      </c>
      <c r="G15" s="19">
        <v>225104.65</v>
      </c>
      <c r="H15" s="19">
        <v>162061.5</v>
      </c>
      <c r="I15" s="19">
        <v>162061.5</v>
      </c>
      <c r="J15" s="19">
        <v>32948.33</v>
      </c>
      <c r="K15" s="19">
        <v>32948.33</v>
      </c>
      <c r="L15" s="19">
        <v>2058.63</v>
      </c>
      <c r="M15" s="19">
        <v>2058.63</v>
      </c>
      <c r="N15" s="19">
        <v>0</v>
      </c>
      <c r="O15" s="19">
        <v>3142915.05</v>
      </c>
      <c r="P15" s="20">
        <v>3142915.05</v>
      </c>
      <c r="Q15" s="21"/>
      <c r="R15" s="21"/>
      <c r="S15" s="21"/>
      <c r="T15" s="38"/>
      <c r="U15" s="22"/>
      <c r="V15" s="22"/>
      <c r="W15" s="22"/>
    </row>
    <row r="16" spans="1:23" ht="12">
      <c r="A16" s="13">
        <f t="shared" si="2"/>
        <v>12</v>
      </c>
      <c r="B16" s="45" t="s">
        <v>93</v>
      </c>
      <c r="C16" s="46" t="s">
        <v>19</v>
      </c>
      <c r="D16" s="19">
        <v>29584692.93</v>
      </c>
      <c r="E16" s="19">
        <v>29584692.93</v>
      </c>
      <c r="F16" s="19">
        <v>12643958.91</v>
      </c>
      <c r="G16" s="19">
        <v>12643958.91</v>
      </c>
      <c r="H16" s="19">
        <v>1200067.98</v>
      </c>
      <c r="I16" s="19">
        <v>1200067.98</v>
      </c>
      <c r="J16" s="19">
        <v>1785680.85</v>
      </c>
      <c r="K16" s="19">
        <v>1785680.85</v>
      </c>
      <c r="L16" s="19">
        <v>16177.92</v>
      </c>
      <c r="M16" s="19">
        <v>16177.92</v>
      </c>
      <c r="N16" s="19">
        <v>0</v>
      </c>
      <c r="O16" s="19">
        <f t="shared" si="0"/>
        <v>41626861.05</v>
      </c>
      <c r="P16" s="20">
        <f t="shared" si="1"/>
        <v>41626861.05</v>
      </c>
      <c r="Q16" s="21"/>
      <c r="R16" s="21"/>
      <c r="S16" s="21"/>
      <c r="T16" s="38"/>
      <c r="U16" s="22"/>
      <c r="V16" s="22"/>
      <c r="W16" s="22"/>
    </row>
    <row r="17" spans="1:20" ht="12">
      <c r="A17" s="13">
        <f t="shared" si="2"/>
        <v>13</v>
      </c>
      <c r="B17" s="45" t="s">
        <v>93</v>
      </c>
      <c r="C17" s="46" t="s">
        <v>18</v>
      </c>
      <c r="D17" s="8">
        <v>3575263.17</v>
      </c>
      <c r="E17" s="8">
        <v>3575263.17</v>
      </c>
      <c r="F17" s="8">
        <v>596584.63</v>
      </c>
      <c r="G17" s="8">
        <v>596584.63</v>
      </c>
      <c r="H17" s="8">
        <v>131618.51</v>
      </c>
      <c r="I17" s="8">
        <v>131618.51</v>
      </c>
      <c r="J17" s="8">
        <v>234031.52</v>
      </c>
      <c r="K17" s="8">
        <v>234031.52</v>
      </c>
      <c r="L17" s="8">
        <v>2637.21</v>
      </c>
      <c r="M17" s="8">
        <v>2637.21</v>
      </c>
      <c r="N17" s="8">
        <v>0</v>
      </c>
      <c r="O17" s="8">
        <f t="shared" si="0"/>
        <v>4066797.5799999996</v>
      </c>
      <c r="P17" s="9">
        <f t="shared" si="1"/>
        <v>4066797.5799999996</v>
      </c>
      <c r="S17" s="21"/>
      <c r="T17" s="42"/>
    </row>
    <row r="18" spans="1:20" ht="12">
      <c r="A18" s="13">
        <f t="shared" si="2"/>
        <v>14</v>
      </c>
      <c r="B18" s="45" t="s">
        <v>94</v>
      </c>
      <c r="C18" s="46" t="s">
        <v>20</v>
      </c>
      <c r="D18" s="8">
        <v>4744053.48</v>
      </c>
      <c r="E18" s="8">
        <v>4744053.48</v>
      </c>
      <c r="F18" s="8">
        <v>323988</v>
      </c>
      <c r="G18" s="8">
        <v>323988</v>
      </c>
      <c r="H18" s="8">
        <v>139138.62</v>
      </c>
      <c r="I18" s="8">
        <v>139138.62</v>
      </c>
      <c r="J18" s="8">
        <v>118000.74</v>
      </c>
      <c r="K18" s="8">
        <v>118000.74</v>
      </c>
      <c r="L18" s="8">
        <v>17065.18</v>
      </c>
      <c r="M18" s="8">
        <v>17065.18</v>
      </c>
      <c r="N18" s="8">
        <v>0</v>
      </c>
      <c r="O18" s="8">
        <f t="shared" si="0"/>
        <v>5072114.180000001</v>
      </c>
      <c r="P18" s="9">
        <f t="shared" si="1"/>
        <v>5072114.180000001</v>
      </c>
      <c r="S18" s="21"/>
      <c r="T18" s="38"/>
    </row>
    <row r="19" spans="1:20" ht="12">
      <c r="A19" s="13">
        <f t="shared" si="2"/>
        <v>15</v>
      </c>
      <c r="B19" s="45" t="s">
        <v>9</v>
      </c>
      <c r="C19" s="46" t="s">
        <v>21</v>
      </c>
      <c r="D19" s="8">
        <v>176345039733.11</v>
      </c>
      <c r="E19" s="8">
        <v>176345039733.11</v>
      </c>
      <c r="F19" s="8">
        <v>10743933449.32</v>
      </c>
      <c r="G19" s="8">
        <v>10743933449.32</v>
      </c>
      <c r="H19" s="8">
        <v>891735425.18</v>
      </c>
      <c r="I19" s="8">
        <v>891735425.18</v>
      </c>
      <c r="J19" s="8">
        <v>4690786086.62</v>
      </c>
      <c r="K19" s="8">
        <v>4690786086.62</v>
      </c>
      <c r="L19" s="8">
        <v>59829187.43</v>
      </c>
      <c r="M19" s="8">
        <v>59829187.43</v>
      </c>
      <c r="N19" s="8">
        <v>0</v>
      </c>
      <c r="O19" s="8">
        <f t="shared" si="0"/>
        <v>183230093333.56</v>
      </c>
      <c r="P19" s="9">
        <f t="shared" si="1"/>
        <v>183230093333.56</v>
      </c>
      <c r="S19" s="21"/>
      <c r="T19" s="38"/>
    </row>
    <row r="20" spans="1:20" ht="12">
      <c r="A20" s="13">
        <f t="shared" si="2"/>
        <v>16</v>
      </c>
      <c r="B20" s="45" t="s">
        <v>95</v>
      </c>
      <c r="C20" s="46" t="s">
        <v>22</v>
      </c>
      <c r="D20" s="8">
        <v>12281773.02</v>
      </c>
      <c r="E20" s="8">
        <v>12281773.02</v>
      </c>
      <c r="F20" s="8">
        <v>799302.5</v>
      </c>
      <c r="G20" s="8">
        <v>799302.5</v>
      </c>
      <c r="H20" s="8">
        <v>183690.47</v>
      </c>
      <c r="I20" s="8">
        <v>183690.47</v>
      </c>
      <c r="J20" s="8">
        <v>979029.34</v>
      </c>
      <c r="K20" s="8">
        <v>979029.34</v>
      </c>
      <c r="L20" s="8">
        <v>17998.6</v>
      </c>
      <c r="M20" s="8">
        <v>17998.6</v>
      </c>
      <c r="N20" s="8">
        <v>0</v>
      </c>
      <c r="O20" s="8">
        <f t="shared" si="0"/>
        <v>12267738.05</v>
      </c>
      <c r="P20" s="9">
        <f t="shared" si="1"/>
        <v>12267738.05</v>
      </c>
      <c r="S20" s="21"/>
      <c r="T20" s="38"/>
    </row>
    <row r="21" spans="1:20" ht="12">
      <c r="A21" s="13">
        <f t="shared" si="2"/>
        <v>17</v>
      </c>
      <c r="B21" s="45" t="s">
        <v>96</v>
      </c>
      <c r="C21" s="46" t="s">
        <v>23</v>
      </c>
      <c r="D21" s="8">
        <v>6648827.68</v>
      </c>
      <c r="E21" s="8">
        <v>6648827.68</v>
      </c>
      <c r="F21" s="8">
        <v>375284.58</v>
      </c>
      <c r="G21" s="8">
        <v>375284.58</v>
      </c>
      <c r="H21" s="8">
        <v>487476.8</v>
      </c>
      <c r="I21" s="8">
        <v>487476.8</v>
      </c>
      <c r="J21" s="8">
        <v>280417.03</v>
      </c>
      <c r="K21" s="8">
        <v>280417.03</v>
      </c>
      <c r="L21" s="8">
        <v>5414.16</v>
      </c>
      <c r="M21" s="8">
        <v>5414.16</v>
      </c>
      <c r="N21" s="8">
        <v>0</v>
      </c>
      <c r="O21" s="8">
        <f t="shared" si="0"/>
        <v>7225757.869999999</v>
      </c>
      <c r="P21" s="9">
        <f t="shared" si="1"/>
        <v>7225757.869999999</v>
      </c>
      <c r="S21" s="21"/>
      <c r="T21" s="38"/>
    </row>
    <row r="22" spans="1:20" ht="12">
      <c r="A22" s="13">
        <f t="shared" si="2"/>
        <v>18</v>
      </c>
      <c r="B22" s="45" t="s">
        <v>96</v>
      </c>
      <c r="C22" s="46" t="s">
        <v>24</v>
      </c>
      <c r="D22" s="8">
        <v>1694064.94</v>
      </c>
      <c r="E22" s="8">
        <v>1694064.94</v>
      </c>
      <c r="F22" s="8">
        <v>83425.23</v>
      </c>
      <c r="G22" s="8">
        <v>83425.23</v>
      </c>
      <c r="H22" s="8">
        <v>74434.9</v>
      </c>
      <c r="I22" s="8">
        <v>74434.9</v>
      </c>
      <c r="J22" s="8">
        <v>141288.65</v>
      </c>
      <c r="K22" s="8">
        <v>141288.65</v>
      </c>
      <c r="L22" s="8">
        <v>3371.25</v>
      </c>
      <c r="M22" s="8">
        <v>3371.25</v>
      </c>
      <c r="N22" s="8">
        <v>0</v>
      </c>
      <c r="O22" s="8">
        <f t="shared" si="0"/>
        <v>1707265.17</v>
      </c>
      <c r="P22" s="9">
        <f t="shared" si="1"/>
        <v>1707265.17</v>
      </c>
      <c r="S22" s="21"/>
      <c r="T22" s="38"/>
    </row>
    <row r="23" spans="1:20" ht="12">
      <c r="A23" s="13">
        <f t="shared" si="2"/>
        <v>19</v>
      </c>
      <c r="B23" s="45" t="s">
        <v>96</v>
      </c>
      <c r="C23" s="46" t="s">
        <v>25</v>
      </c>
      <c r="D23" s="8">
        <v>20507687</v>
      </c>
      <c r="E23" s="8">
        <v>20507687</v>
      </c>
      <c r="F23" s="8">
        <v>1075082.53</v>
      </c>
      <c r="G23" s="8">
        <v>1075082.53</v>
      </c>
      <c r="H23" s="8">
        <v>2379540.07</v>
      </c>
      <c r="I23" s="8">
        <v>2379540.07</v>
      </c>
      <c r="J23" s="8">
        <v>1306153.05</v>
      </c>
      <c r="K23" s="8">
        <v>1306153.05</v>
      </c>
      <c r="L23" s="8">
        <v>11851.15</v>
      </c>
      <c r="M23" s="8">
        <v>11851.15</v>
      </c>
      <c r="N23" s="8">
        <v>0</v>
      </c>
      <c r="O23" s="8">
        <f t="shared" si="0"/>
        <v>22644305.400000002</v>
      </c>
      <c r="P23" s="9">
        <f t="shared" si="1"/>
        <v>22644305.400000002</v>
      </c>
      <c r="S23" s="21"/>
      <c r="T23" s="38"/>
    </row>
    <row r="24" spans="1:20" ht="12">
      <c r="A24" s="13">
        <f t="shared" si="2"/>
        <v>20</v>
      </c>
      <c r="B24" s="45" t="s">
        <v>97</v>
      </c>
      <c r="C24" s="46" t="s">
        <v>26</v>
      </c>
      <c r="D24" s="8">
        <v>9384277.34</v>
      </c>
      <c r="E24" s="8">
        <v>9384277.34</v>
      </c>
      <c r="F24" s="8">
        <v>543359.22</v>
      </c>
      <c r="G24" s="8">
        <v>543359.22</v>
      </c>
      <c r="H24" s="8">
        <v>1281539.39</v>
      </c>
      <c r="I24" s="8">
        <v>1281539.39</v>
      </c>
      <c r="J24" s="8">
        <v>1194538.91</v>
      </c>
      <c r="K24" s="8">
        <v>1194538.91</v>
      </c>
      <c r="L24" s="8">
        <v>26197.11</v>
      </c>
      <c r="M24" s="8">
        <v>26197.11</v>
      </c>
      <c r="N24" s="8">
        <v>0</v>
      </c>
      <c r="O24" s="8">
        <f t="shared" si="0"/>
        <v>9988439.930000002</v>
      </c>
      <c r="P24" s="9">
        <f t="shared" si="1"/>
        <v>9988439.930000002</v>
      </c>
      <c r="S24" s="21"/>
      <c r="T24" s="38"/>
    </row>
    <row r="25" spans="1:20" ht="12">
      <c r="A25" s="13">
        <f t="shared" si="2"/>
        <v>21</v>
      </c>
      <c r="B25" s="45" t="s">
        <v>98</v>
      </c>
      <c r="C25" s="46" t="s">
        <v>27</v>
      </c>
      <c r="D25" s="8">
        <v>1127537.6</v>
      </c>
      <c r="E25" s="8">
        <v>1127537.6</v>
      </c>
      <c r="F25" s="8">
        <v>67809.34</v>
      </c>
      <c r="G25" s="8">
        <v>67809.34</v>
      </c>
      <c r="H25" s="8">
        <v>152936.46</v>
      </c>
      <c r="I25" s="8">
        <v>152936.46</v>
      </c>
      <c r="J25" s="8">
        <v>79906.85</v>
      </c>
      <c r="K25" s="8">
        <v>79906.85</v>
      </c>
      <c r="L25" s="8">
        <v>8613.21</v>
      </c>
      <c r="M25" s="8">
        <v>8613.21</v>
      </c>
      <c r="N25" s="8">
        <v>0</v>
      </c>
      <c r="O25" s="8">
        <f t="shared" si="0"/>
        <v>1259763.34</v>
      </c>
      <c r="P25" s="9">
        <f t="shared" si="1"/>
        <v>1259763.34</v>
      </c>
      <c r="S25" s="21"/>
      <c r="T25" s="38"/>
    </row>
    <row r="26" spans="1:20" ht="12">
      <c r="A26" s="13">
        <f t="shared" si="2"/>
        <v>22</v>
      </c>
      <c r="B26" s="45" t="s">
        <v>99</v>
      </c>
      <c r="C26" s="46" t="s">
        <v>28</v>
      </c>
      <c r="D26" s="8">
        <v>10345333.01</v>
      </c>
      <c r="E26" s="8">
        <v>10345333.01</v>
      </c>
      <c r="F26" s="8">
        <v>824907.62</v>
      </c>
      <c r="G26" s="8">
        <v>824907.62</v>
      </c>
      <c r="H26" s="8">
        <v>817873.59</v>
      </c>
      <c r="I26" s="8">
        <v>817873.59</v>
      </c>
      <c r="J26" s="8">
        <v>180665.02</v>
      </c>
      <c r="K26" s="8">
        <v>180665.02</v>
      </c>
      <c r="L26" s="8">
        <v>27498.41</v>
      </c>
      <c r="M26" s="8">
        <v>27498.41</v>
      </c>
      <c r="N26" s="8">
        <v>0</v>
      </c>
      <c r="O26" s="8">
        <f t="shared" si="0"/>
        <v>11779950.79</v>
      </c>
      <c r="P26" s="9">
        <f t="shared" si="1"/>
        <v>11779950.79</v>
      </c>
      <c r="S26" s="21"/>
      <c r="T26" s="38"/>
    </row>
    <row r="27" spans="1:20" ht="12">
      <c r="A27" s="13">
        <f t="shared" si="2"/>
        <v>23</v>
      </c>
      <c r="B27" s="45" t="s">
        <v>100</v>
      </c>
      <c r="C27" s="46" t="s">
        <v>30</v>
      </c>
      <c r="D27" s="8">
        <v>8196972.38</v>
      </c>
      <c r="E27" s="8">
        <v>8196972.38</v>
      </c>
      <c r="F27" s="8">
        <v>716359.4</v>
      </c>
      <c r="G27" s="8">
        <v>716359.4</v>
      </c>
      <c r="H27" s="8">
        <v>994667.1</v>
      </c>
      <c r="I27" s="8">
        <v>994667.1</v>
      </c>
      <c r="J27" s="8">
        <v>1404697.41</v>
      </c>
      <c r="K27" s="8">
        <v>1404697.41</v>
      </c>
      <c r="L27" s="8">
        <v>13922.07</v>
      </c>
      <c r="M27" s="19">
        <v>13922.07</v>
      </c>
      <c r="N27" s="8">
        <v>0</v>
      </c>
      <c r="O27" s="8">
        <f t="shared" si="0"/>
        <v>8489379.399999999</v>
      </c>
      <c r="P27" s="9">
        <f t="shared" si="1"/>
        <v>8489379.399999999</v>
      </c>
      <c r="S27" s="21"/>
      <c r="T27" s="38"/>
    </row>
    <row r="28" spans="1:20" ht="12">
      <c r="A28" s="13">
        <f t="shared" si="2"/>
        <v>24</v>
      </c>
      <c r="B28" s="45" t="s">
        <v>101</v>
      </c>
      <c r="C28" s="46" t="s">
        <v>31</v>
      </c>
      <c r="D28" s="8">
        <v>1474916.63</v>
      </c>
      <c r="E28" s="8">
        <v>1474916.63</v>
      </c>
      <c r="F28" s="8">
        <v>111394.39</v>
      </c>
      <c r="G28" s="8">
        <v>111394.39</v>
      </c>
      <c r="H28" s="8">
        <v>82918.47</v>
      </c>
      <c r="I28" s="8">
        <v>82918.47</v>
      </c>
      <c r="J28" s="8">
        <v>152482.26</v>
      </c>
      <c r="K28" s="8">
        <v>152482.26</v>
      </c>
      <c r="L28" s="8">
        <v>2232.11</v>
      </c>
      <c r="M28" s="8">
        <v>2232.11</v>
      </c>
      <c r="N28" s="8">
        <v>0</v>
      </c>
      <c r="O28" s="8">
        <f t="shared" si="0"/>
        <v>1514515.1199999996</v>
      </c>
      <c r="P28" s="9">
        <f t="shared" si="1"/>
        <v>1514515.1199999996</v>
      </c>
      <c r="S28" s="21"/>
      <c r="T28" s="38"/>
    </row>
    <row r="29" spans="1:20" ht="12">
      <c r="A29" s="13">
        <f t="shared" si="2"/>
        <v>25</v>
      </c>
      <c r="B29" s="45" t="s">
        <v>102</v>
      </c>
      <c r="C29" s="46" t="s">
        <v>32</v>
      </c>
      <c r="D29" s="8">
        <v>565784285.12</v>
      </c>
      <c r="E29" s="8">
        <v>565784285.12</v>
      </c>
      <c r="F29" s="8">
        <v>39165338.21</v>
      </c>
      <c r="G29" s="8">
        <v>39165338.21</v>
      </c>
      <c r="H29" s="8">
        <v>14758226.75</v>
      </c>
      <c r="I29" s="8">
        <v>14758226.75</v>
      </c>
      <c r="J29" s="8">
        <v>192283141.8</v>
      </c>
      <c r="K29" s="8">
        <v>192283141.8</v>
      </c>
      <c r="L29" s="8">
        <v>308209.65</v>
      </c>
      <c r="M29" s="8">
        <v>308209.65</v>
      </c>
      <c r="N29" s="8">
        <v>0</v>
      </c>
      <c r="O29" s="8">
        <f t="shared" si="0"/>
        <v>427116498.63000005</v>
      </c>
      <c r="P29" s="9">
        <f t="shared" si="1"/>
        <v>427116498.63000005</v>
      </c>
      <c r="S29" s="21"/>
      <c r="T29" s="38"/>
    </row>
    <row r="30" spans="1:20" ht="12">
      <c r="A30" s="13">
        <f t="shared" si="2"/>
        <v>26</v>
      </c>
      <c r="B30" s="45" t="s">
        <v>103</v>
      </c>
      <c r="C30" s="46" t="s">
        <v>33</v>
      </c>
      <c r="D30" s="8">
        <v>38609841.62</v>
      </c>
      <c r="E30" s="8">
        <v>38609841.62</v>
      </c>
      <c r="F30" s="8">
        <v>8523625.68</v>
      </c>
      <c r="G30" s="8">
        <v>8523625.68</v>
      </c>
      <c r="H30" s="8">
        <v>1912576.11</v>
      </c>
      <c r="I30" s="8">
        <v>1912576.11</v>
      </c>
      <c r="J30" s="8">
        <v>720617.81</v>
      </c>
      <c r="K30" s="8">
        <v>720617.81</v>
      </c>
      <c r="L30" s="8">
        <v>114862.03</v>
      </c>
      <c r="M30" s="8">
        <v>114862.03</v>
      </c>
      <c r="N30" s="8">
        <v>0</v>
      </c>
      <c r="O30" s="8">
        <f t="shared" si="0"/>
        <v>48210563.56999999</v>
      </c>
      <c r="P30" s="9">
        <f t="shared" si="1"/>
        <v>48210563.56999999</v>
      </c>
      <c r="S30" s="21"/>
      <c r="T30" s="38"/>
    </row>
    <row r="31" spans="1:20" ht="12">
      <c r="A31" s="13">
        <f t="shared" si="2"/>
        <v>27</v>
      </c>
      <c r="B31" s="45" t="s">
        <v>104</v>
      </c>
      <c r="C31" s="46" t="s">
        <v>34</v>
      </c>
      <c r="D31" s="8">
        <v>140466366.46</v>
      </c>
      <c r="E31" s="8">
        <v>140466366.46</v>
      </c>
      <c r="F31" s="8">
        <v>8788725.26</v>
      </c>
      <c r="G31" s="8">
        <v>8788725.26</v>
      </c>
      <c r="H31" s="8">
        <v>13034808.89</v>
      </c>
      <c r="I31" s="8">
        <v>13034808.89</v>
      </c>
      <c r="J31" s="8">
        <v>29663305.78</v>
      </c>
      <c r="K31" s="8">
        <v>29663305.78</v>
      </c>
      <c r="L31" s="8">
        <v>259707.75</v>
      </c>
      <c r="M31" s="8">
        <v>259707.75</v>
      </c>
      <c r="N31" s="8">
        <v>0</v>
      </c>
      <c r="O31" s="8">
        <f t="shared" si="0"/>
        <v>132366887.08000001</v>
      </c>
      <c r="P31" s="9">
        <f t="shared" si="1"/>
        <v>132366887.08000001</v>
      </c>
      <c r="S31" s="21"/>
      <c r="T31" s="38"/>
    </row>
    <row r="32" spans="1:20" ht="12">
      <c r="A32" s="13">
        <f t="shared" si="2"/>
        <v>28</v>
      </c>
      <c r="B32" s="45" t="s">
        <v>105</v>
      </c>
      <c r="C32" s="46" t="s">
        <v>35</v>
      </c>
      <c r="D32" s="8">
        <v>38279376.1</v>
      </c>
      <c r="E32" s="8">
        <v>38279376.1</v>
      </c>
      <c r="F32" s="8">
        <v>2067212.04</v>
      </c>
      <c r="G32" s="8">
        <v>2067212.04</v>
      </c>
      <c r="H32" s="8">
        <v>5419136.36</v>
      </c>
      <c r="I32" s="8">
        <v>5419136.36</v>
      </c>
      <c r="J32" s="8">
        <v>10316256.55</v>
      </c>
      <c r="K32" s="8">
        <v>10316256.55</v>
      </c>
      <c r="L32" s="8">
        <v>47928.57</v>
      </c>
      <c r="M32" s="8">
        <v>47928.57</v>
      </c>
      <c r="N32" s="8">
        <v>0</v>
      </c>
      <c r="O32" s="8">
        <f t="shared" si="0"/>
        <v>35401539.38</v>
      </c>
      <c r="P32" s="9">
        <f t="shared" si="1"/>
        <v>35401539.38</v>
      </c>
      <c r="S32" s="21"/>
      <c r="T32" s="38"/>
    </row>
    <row r="33" spans="1:20" ht="12">
      <c r="A33" s="13">
        <f t="shared" si="2"/>
        <v>29</v>
      </c>
      <c r="B33" s="45" t="s">
        <v>106</v>
      </c>
      <c r="C33" s="46" t="s">
        <v>36</v>
      </c>
      <c r="D33" s="8">
        <v>3427620.26</v>
      </c>
      <c r="E33" s="8">
        <v>3427620.26</v>
      </c>
      <c r="F33" s="8">
        <v>3011059.26</v>
      </c>
      <c r="G33" s="8">
        <v>3011059.26</v>
      </c>
      <c r="H33" s="8">
        <v>354462.48</v>
      </c>
      <c r="I33" s="8">
        <v>354462.48</v>
      </c>
      <c r="J33" s="8">
        <v>142853.6</v>
      </c>
      <c r="K33" s="8">
        <v>142853.6</v>
      </c>
      <c r="L33" s="8">
        <v>9025.07</v>
      </c>
      <c r="M33" s="8">
        <v>9025.07</v>
      </c>
      <c r="N33" s="8">
        <v>0</v>
      </c>
      <c r="O33" s="8">
        <f t="shared" si="0"/>
        <v>6641263.33</v>
      </c>
      <c r="P33" s="9">
        <f t="shared" si="1"/>
        <v>6641263.33</v>
      </c>
      <c r="S33" s="21"/>
      <c r="T33" s="42"/>
    </row>
    <row r="34" spans="1:20" ht="12">
      <c r="A34" s="13">
        <f t="shared" si="2"/>
        <v>30</v>
      </c>
      <c r="B34" s="45" t="s">
        <v>107</v>
      </c>
      <c r="C34" s="46" t="s">
        <v>37</v>
      </c>
      <c r="D34" s="8">
        <v>7282975.49</v>
      </c>
      <c r="E34" s="8">
        <v>7282975.49</v>
      </c>
      <c r="F34" s="8">
        <v>501144.19</v>
      </c>
      <c r="G34" s="8">
        <v>501144.19</v>
      </c>
      <c r="H34" s="8">
        <v>164591.25</v>
      </c>
      <c r="I34" s="8">
        <v>164591.25</v>
      </c>
      <c r="J34" s="8">
        <v>1847805.01</v>
      </c>
      <c r="K34" s="8">
        <v>1847805.01</v>
      </c>
      <c r="L34" s="8">
        <v>2561.72</v>
      </c>
      <c r="M34" s="8">
        <v>2561.72</v>
      </c>
      <c r="N34" s="8">
        <v>0</v>
      </c>
      <c r="O34" s="8">
        <f t="shared" si="0"/>
        <v>6098344.200000001</v>
      </c>
      <c r="P34" s="9">
        <f t="shared" si="1"/>
        <v>6098344.200000001</v>
      </c>
      <c r="S34" s="21"/>
      <c r="T34" s="38"/>
    </row>
    <row r="35" spans="1:20" ht="12">
      <c r="A35" s="13">
        <f t="shared" si="2"/>
        <v>31</v>
      </c>
      <c r="B35" s="45" t="s">
        <v>108</v>
      </c>
      <c r="C35" s="46" t="s">
        <v>38</v>
      </c>
      <c r="D35" s="8">
        <v>3776496.17</v>
      </c>
      <c r="E35" s="8">
        <v>3776496.17</v>
      </c>
      <c r="F35" s="8">
        <v>405780.08</v>
      </c>
      <c r="G35" s="8">
        <v>405780.08</v>
      </c>
      <c r="H35" s="8">
        <v>545360.03</v>
      </c>
      <c r="I35" s="8">
        <v>545360.03</v>
      </c>
      <c r="J35" s="8">
        <v>143731.16</v>
      </c>
      <c r="K35" s="8">
        <v>143731.16</v>
      </c>
      <c r="L35" s="8">
        <v>15540.38</v>
      </c>
      <c r="M35" s="8">
        <v>15540.38</v>
      </c>
      <c r="N35" s="8">
        <v>0</v>
      </c>
      <c r="O35" s="8">
        <f t="shared" si="0"/>
        <v>4568364.74</v>
      </c>
      <c r="P35" s="9">
        <f t="shared" si="1"/>
        <v>4568364.74</v>
      </c>
      <c r="S35" s="21"/>
      <c r="T35" s="38"/>
    </row>
    <row r="36" spans="1:20" ht="12">
      <c r="A36" s="13">
        <f t="shared" si="2"/>
        <v>32</v>
      </c>
      <c r="B36" s="45" t="s">
        <v>10</v>
      </c>
      <c r="C36" s="46" t="s">
        <v>41</v>
      </c>
      <c r="D36" s="8">
        <v>6158422.94</v>
      </c>
      <c r="E36" s="8">
        <v>6158422.94</v>
      </c>
      <c r="F36" s="8">
        <v>408046.41</v>
      </c>
      <c r="G36" s="8">
        <v>408046.41</v>
      </c>
      <c r="H36" s="8">
        <v>136157.87</v>
      </c>
      <c r="I36" s="8">
        <v>136157.87</v>
      </c>
      <c r="J36" s="8">
        <v>470383.21</v>
      </c>
      <c r="K36" s="8">
        <v>470383.21</v>
      </c>
      <c r="L36" s="8">
        <v>3828.2</v>
      </c>
      <c r="M36" s="8">
        <v>3828.2</v>
      </c>
      <c r="N36" s="8">
        <v>0</v>
      </c>
      <c r="O36" s="8">
        <f t="shared" si="0"/>
        <v>6228415.8100000005</v>
      </c>
      <c r="P36" s="9">
        <f t="shared" si="1"/>
        <v>6228415.8100000005</v>
      </c>
      <c r="S36" s="21"/>
      <c r="T36" s="38"/>
    </row>
    <row r="37" spans="1:20" ht="12">
      <c r="A37" s="13">
        <f t="shared" si="2"/>
        <v>33</v>
      </c>
      <c r="B37" s="45" t="s">
        <v>109</v>
      </c>
      <c r="C37" s="46" t="s">
        <v>42</v>
      </c>
      <c r="D37" s="8">
        <v>67268784.86</v>
      </c>
      <c r="E37" s="8">
        <v>67268784.86</v>
      </c>
      <c r="F37" s="8">
        <v>34413522.56</v>
      </c>
      <c r="G37" s="8">
        <v>34413522.56</v>
      </c>
      <c r="H37" s="8">
        <v>2964411.86</v>
      </c>
      <c r="I37" s="8">
        <v>2964411.86</v>
      </c>
      <c r="J37" s="8">
        <v>427148.27</v>
      </c>
      <c r="K37" s="8">
        <v>427148.27</v>
      </c>
      <c r="L37" s="8">
        <v>119430.84</v>
      </c>
      <c r="M37" s="8">
        <v>119430.84</v>
      </c>
      <c r="N37" s="8">
        <v>0</v>
      </c>
      <c r="O37" s="8">
        <f aca="true" t="shared" si="3" ref="O37:O67">D37+F37+H37-J37-L37-N37</f>
        <v>104100140.17</v>
      </c>
      <c r="P37" s="9">
        <f aca="true" t="shared" si="4" ref="P37:P67">E37+G37+I37-K37-M37-N37</f>
        <v>104100140.17</v>
      </c>
      <c r="S37" s="21"/>
      <c r="T37" s="38"/>
    </row>
    <row r="38" spans="1:20" ht="12">
      <c r="A38" s="13">
        <f aca="true" t="shared" si="5" ref="A38:A67">A37+1</f>
        <v>34</v>
      </c>
      <c r="B38" s="45" t="s">
        <v>110</v>
      </c>
      <c r="C38" s="46" t="s">
        <v>40</v>
      </c>
      <c r="D38" s="19">
        <v>5145281.8</v>
      </c>
      <c r="E38" s="19">
        <v>5145281.8</v>
      </c>
      <c r="F38" s="19">
        <v>699602.46</v>
      </c>
      <c r="G38" s="19">
        <v>699602.46</v>
      </c>
      <c r="H38" s="19">
        <v>636237.12</v>
      </c>
      <c r="I38" s="19">
        <v>636237.12</v>
      </c>
      <c r="J38" s="19">
        <v>179881.49</v>
      </c>
      <c r="K38" s="19">
        <v>179881.49</v>
      </c>
      <c r="L38" s="19">
        <v>20127.41</v>
      </c>
      <c r="M38" s="19">
        <v>20127.41</v>
      </c>
      <c r="N38" s="19">
        <v>0</v>
      </c>
      <c r="O38" s="19">
        <f t="shared" si="3"/>
        <v>6281112.4799999995</v>
      </c>
      <c r="P38" s="20">
        <f t="shared" si="4"/>
        <v>6281112.4799999995</v>
      </c>
      <c r="S38" s="21"/>
      <c r="T38" s="42"/>
    </row>
    <row r="39" spans="1:20" ht="12">
      <c r="A39" s="13">
        <f t="shared" si="5"/>
        <v>35</v>
      </c>
      <c r="B39" s="45" t="s">
        <v>111</v>
      </c>
      <c r="C39" s="46" t="s">
        <v>46</v>
      </c>
      <c r="D39" s="8">
        <v>14106415.61</v>
      </c>
      <c r="E39" s="8">
        <v>14106415.61</v>
      </c>
      <c r="F39" s="8">
        <v>767856.48</v>
      </c>
      <c r="G39" s="8">
        <v>767856.48</v>
      </c>
      <c r="H39" s="8">
        <v>1279921.15</v>
      </c>
      <c r="I39" s="8">
        <v>1279921.15</v>
      </c>
      <c r="J39" s="8">
        <v>919789.74</v>
      </c>
      <c r="K39" s="8">
        <v>919789.74</v>
      </c>
      <c r="L39" s="8">
        <v>6122.92</v>
      </c>
      <c r="M39" s="8">
        <v>6122.92</v>
      </c>
      <c r="N39" s="8">
        <v>0</v>
      </c>
      <c r="O39" s="8">
        <f t="shared" si="3"/>
        <v>15228280.58</v>
      </c>
      <c r="P39" s="9">
        <f t="shared" si="4"/>
        <v>15228280.58</v>
      </c>
      <c r="S39" s="21"/>
      <c r="T39" s="38"/>
    </row>
    <row r="40" spans="1:20" ht="12">
      <c r="A40" s="13">
        <f t="shared" si="5"/>
        <v>36</v>
      </c>
      <c r="B40" s="45" t="s">
        <v>134</v>
      </c>
      <c r="C40" s="46" t="s">
        <v>47</v>
      </c>
      <c r="D40" s="8">
        <v>63343166.62</v>
      </c>
      <c r="E40" s="8">
        <v>63343166.62</v>
      </c>
      <c r="F40" s="8">
        <v>3610170.19</v>
      </c>
      <c r="G40" s="8">
        <v>3610170.19</v>
      </c>
      <c r="H40" s="8">
        <v>4131957.24</v>
      </c>
      <c r="I40" s="8">
        <v>4131957.24</v>
      </c>
      <c r="J40" s="8">
        <v>26969709.95</v>
      </c>
      <c r="K40" s="8">
        <v>26969709.95</v>
      </c>
      <c r="L40" s="8">
        <v>57573</v>
      </c>
      <c r="M40" s="8">
        <v>57573</v>
      </c>
      <c r="N40" s="8">
        <v>0</v>
      </c>
      <c r="O40" s="8">
        <f t="shared" si="3"/>
        <v>44058011.099999994</v>
      </c>
      <c r="P40" s="9">
        <f t="shared" si="4"/>
        <v>44058011.099999994</v>
      </c>
      <c r="S40" s="21"/>
      <c r="T40" s="38"/>
    </row>
    <row r="41" spans="1:20" ht="12">
      <c r="A41" s="13">
        <f t="shared" si="5"/>
        <v>37</v>
      </c>
      <c r="B41" s="45" t="s">
        <v>112</v>
      </c>
      <c r="C41" s="46" t="s">
        <v>48</v>
      </c>
      <c r="D41" s="8">
        <v>316934280.97</v>
      </c>
      <c r="E41" s="8">
        <v>316934280.97</v>
      </c>
      <c r="F41" s="8">
        <v>210563697.41</v>
      </c>
      <c r="G41" s="8">
        <v>210563697.41</v>
      </c>
      <c r="H41" s="8">
        <v>23918507.62</v>
      </c>
      <c r="I41" s="8">
        <v>23918507.62</v>
      </c>
      <c r="J41" s="8">
        <v>4081434.76</v>
      </c>
      <c r="K41" s="8">
        <v>4081434.76</v>
      </c>
      <c r="L41" s="8">
        <v>483161.88</v>
      </c>
      <c r="M41" s="8">
        <v>483161.88</v>
      </c>
      <c r="N41" s="8">
        <v>0</v>
      </c>
      <c r="O41" s="8">
        <f t="shared" si="3"/>
        <v>546851889.36</v>
      </c>
      <c r="P41" s="9">
        <f t="shared" si="4"/>
        <v>546851889.36</v>
      </c>
      <c r="S41" s="21"/>
      <c r="T41" s="38"/>
    </row>
    <row r="42" spans="1:20" ht="12">
      <c r="A42" s="13">
        <f t="shared" si="5"/>
        <v>38</v>
      </c>
      <c r="B42" s="45" t="s">
        <v>113</v>
      </c>
      <c r="C42" s="46" t="s">
        <v>49</v>
      </c>
      <c r="D42" s="8">
        <v>33005706.82</v>
      </c>
      <c r="E42" s="8">
        <v>33005706.82</v>
      </c>
      <c r="F42" s="8">
        <v>2035937.08</v>
      </c>
      <c r="G42" s="8">
        <v>2035937.08</v>
      </c>
      <c r="H42" s="8">
        <v>1394512.33</v>
      </c>
      <c r="I42" s="8">
        <v>1394512.33</v>
      </c>
      <c r="J42" s="8">
        <v>748039.06</v>
      </c>
      <c r="K42" s="8">
        <v>748039.06</v>
      </c>
      <c r="L42" s="8">
        <v>87112.35</v>
      </c>
      <c r="M42" s="8">
        <v>87112.35</v>
      </c>
      <c r="N42" s="8">
        <v>0</v>
      </c>
      <c r="O42" s="8">
        <f t="shared" si="3"/>
        <v>35601004.81999999</v>
      </c>
      <c r="P42" s="9">
        <f t="shared" si="4"/>
        <v>35601004.81999999</v>
      </c>
      <c r="S42" s="21"/>
      <c r="T42" s="42"/>
    </row>
    <row r="43" spans="1:20" ht="12">
      <c r="A43" s="13">
        <f t="shared" si="5"/>
        <v>39</v>
      </c>
      <c r="B43" s="45" t="s">
        <v>114</v>
      </c>
      <c r="C43" s="46" t="s">
        <v>50</v>
      </c>
      <c r="D43" s="19">
        <v>31492151.07</v>
      </c>
      <c r="E43" s="19">
        <v>31492151.07</v>
      </c>
      <c r="F43" s="19">
        <v>2087331.89</v>
      </c>
      <c r="G43" s="19">
        <v>2087331.89</v>
      </c>
      <c r="H43" s="19">
        <v>607538.49</v>
      </c>
      <c r="I43" s="19">
        <v>607538.49</v>
      </c>
      <c r="J43" s="19">
        <v>1610096.17</v>
      </c>
      <c r="K43" s="19">
        <v>1610096.17</v>
      </c>
      <c r="L43" s="19">
        <v>14121.59</v>
      </c>
      <c r="M43" s="19">
        <v>14121.59</v>
      </c>
      <c r="N43" s="19">
        <v>0</v>
      </c>
      <c r="O43" s="19">
        <f t="shared" si="3"/>
        <v>32562803.69</v>
      </c>
      <c r="P43" s="20">
        <f t="shared" si="4"/>
        <v>32562803.69</v>
      </c>
      <c r="S43" s="21"/>
      <c r="T43" s="38"/>
    </row>
    <row r="44" spans="1:20" ht="12">
      <c r="A44" s="13">
        <f t="shared" si="5"/>
        <v>40</v>
      </c>
      <c r="B44" s="45" t="s">
        <v>115</v>
      </c>
      <c r="C44" s="46" t="s">
        <v>51</v>
      </c>
      <c r="D44" s="8">
        <v>31128542.24</v>
      </c>
      <c r="E44" s="8">
        <v>31128542.24</v>
      </c>
      <c r="F44" s="8">
        <v>1825506.82</v>
      </c>
      <c r="G44" s="8">
        <v>1825506.82</v>
      </c>
      <c r="H44" s="8">
        <v>1322183.71</v>
      </c>
      <c r="I44" s="8">
        <v>1322183.71</v>
      </c>
      <c r="J44" s="8">
        <v>559231.51</v>
      </c>
      <c r="K44" s="8">
        <v>559231.51</v>
      </c>
      <c r="L44" s="8">
        <v>43662.71</v>
      </c>
      <c r="M44" s="8">
        <v>43662.71</v>
      </c>
      <c r="N44" s="8">
        <v>0</v>
      </c>
      <c r="O44" s="19">
        <f t="shared" si="3"/>
        <v>33673338.55</v>
      </c>
      <c r="P44" s="9">
        <f t="shared" si="4"/>
        <v>33673338.55</v>
      </c>
      <c r="S44" s="21"/>
      <c r="T44" s="38"/>
    </row>
    <row r="45" spans="1:20" ht="12">
      <c r="A45" s="13">
        <f t="shared" si="5"/>
        <v>41</v>
      </c>
      <c r="B45" s="45" t="s">
        <v>116</v>
      </c>
      <c r="C45" s="46" t="s">
        <v>52</v>
      </c>
      <c r="D45" s="8">
        <v>15650931.58</v>
      </c>
      <c r="E45" s="8">
        <v>15650931.58</v>
      </c>
      <c r="F45" s="8">
        <v>4550985.98</v>
      </c>
      <c r="G45" s="8">
        <v>4550985.98</v>
      </c>
      <c r="H45" s="8">
        <v>1341010.06</v>
      </c>
      <c r="I45" s="8">
        <v>1341010.06</v>
      </c>
      <c r="J45" s="8">
        <v>172989.69</v>
      </c>
      <c r="K45" s="8">
        <v>172989.69</v>
      </c>
      <c r="L45" s="8">
        <v>42620.68</v>
      </c>
      <c r="M45" s="8">
        <v>42620.68</v>
      </c>
      <c r="N45" s="8">
        <v>0</v>
      </c>
      <c r="O45" s="8">
        <f t="shared" si="3"/>
        <v>21327317.25</v>
      </c>
      <c r="P45" s="9">
        <f t="shared" si="4"/>
        <v>21327317.25</v>
      </c>
      <c r="S45" s="21"/>
      <c r="T45" s="38"/>
    </row>
    <row r="46" spans="1:20" ht="12">
      <c r="A46" s="13">
        <f t="shared" si="5"/>
        <v>42</v>
      </c>
      <c r="B46" s="45" t="s">
        <v>117</v>
      </c>
      <c r="C46" s="46" t="s">
        <v>29</v>
      </c>
      <c r="D46" s="8">
        <v>18443624.06</v>
      </c>
      <c r="E46" s="8">
        <v>18443624.06</v>
      </c>
      <c r="F46" s="8">
        <v>4617308.04</v>
      </c>
      <c r="G46" s="8">
        <v>4617308.04</v>
      </c>
      <c r="H46" s="8">
        <v>906401.53</v>
      </c>
      <c r="I46" s="8">
        <v>906401.53</v>
      </c>
      <c r="J46" s="8">
        <v>244452.1</v>
      </c>
      <c r="K46" s="8">
        <v>244452.1</v>
      </c>
      <c r="L46" s="8">
        <v>25905.99</v>
      </c>
      <c r="M46" s="8">
        <v>25905.99</v>
      </c>
      <c r="N46" s="8">
        <v>0</v>
      </c>
      <c r="O46" s="8">
        <f t="shared" si="3"/>
        <v>23696975.54</v>
      </c>
      <c r="P46" s="9">
        <f t="shared" si="4"/>
        <v>23696975.54</v>
      </c>
      <c r="S46" s="21"/>
      <c r="T46" s="38"/>
    </row>
    <row r="47" spans="1:20" ht="12">
      <c r="A47" s="13">
        <f t="shared" si="5"/>
        <v>43</v>
      </c>
      <c r="B47" s="45" t="s">
        <v>118</v>
      </c>
      <c r="C47" s="46" t="s">
        <v>53</v>
      </c>
      <c r="D47" s="19">
        <v>9378697.76</v>
      </c>
      <c r="E47" s="19">
        <v>9378697.76</v>
      </c>
      <c r="F47" s="19">
        <v>4178098.91</v>
      </c>
      <c r="G47" s="19">
        <v>4178098.91</v>
      </c>
      <c r="H47" s="19">
        <v>221721.78</v>
      </c>
      <c r="I47" s="19">
        <v>221721.78</v>
      </c>
      <c r="J47" s="19">
        <v>179865.66</v>
      </c>
      <c r="K47" s="19">
        <v>179865.66</v>
      </c>
      <c r="L47" s="19">
        <v>7989.26</v>
      </c>
      <c r="M47" s="19">
        <v>7989.26</v>
      </c>
      <c r="N47" s="19">
        <v>0</v>
      </c>
      <c r="O47" s="8">
        <f t="shared" si="3"/>
        <v>13590663.53</v>
      </c>
      <c r="P47" s="20">
        <f t="shared" si="4"/>
        <v>13590663.53</v>
      </c>
      <c r="S47" s="21"/>
      <c r="T47" s="38"/>
    </row>
    <row r="48" spans="1:20" ht="12">
      <c r="A48" s="13">
        <f t="shared" si="5"/>
        <v>44</v>
      </c>
      <c r="B48" s="45" t="s">
        <v>119</v>
      </c>
      <c r="C48" s="46" t="s">
        <v>39</v>
      </c>
      <c r="D48" s="8">
        <v>67860173.73</v>
      </c>
      <c r="E48" s="8">
        <v>67860173.73</v>
      </c>
      <c r="F48" s="8">
        <v>3756089.62</v>
      </c>
      <c r="G48" s="8">
        <v>3756089.62</v>
      </c>
      <c r="H48" s="8">
        <v>4598277.39</v>
      </c>
      <c r="I48" s="8">
        <v>4598277.39</v>
      </c>
      <c r="J48" s="8">
        <v>3478570.97</v>
      </c>
      <c r="K48" s="8">
        <v>3478570.97</v>
      </c>
      <c r="L48" s="8">
        <v>95145.23</v>
      </c>
      <c r="M48" s="8">
        <v>95145.23</v>
      </c>
      <c r="N48" s="8">
        <v>0</v>
      </c>
      <c r="O48" s="8">
        <f t="shared" si="3"/>
        <v>72640824.54</v>
      </c>
      <c r="P48" s="9">
        <f t="shared" si="4"/>
        <v>72640824.54</v>
      </c>
      <c r="S48" s="21"/>
      <c r="T48" s="42"/>
    </row>
    <row r="49" spans="1:20" ht="12">
      <c r="A49" s="13">
        <f t="shared" si="5"/>
        <v>45</v>
      </c>
      <c r="B49" s="45" t="s">
        <v>120</v>
      </c>
      <c r="C49" s="46" t="s">
        <v>70</v>
      </c>
      <c r="D49" s="19">
        <v>189917405.6</v>
      </c>
      <c r="E49" s="19">
        <v>189917405.6</v>
      </c>
      <c r="F49" s="19">
        <v>11820574.13</v>
      </c>
      <c r="G49" s="19">
        <v>11820574.13</v>
      </c>
      <c r="H49" s="19">
        <v>9962223.32</v>
      </c>
      <c r="I49" s="19">
        <v>9962223.32</v>
      </c>
      <c r="J49" s="19">
        <v>2799215.14</v>
      </c>
      <c r="K49" s="19">
        <v>2799215.14</v>
      </c>
      <c r="L49" s="19">
        <v>125116.58</v>
      </c>
      <c r="M49" s="19">
        <v>125116.58</v>
      </c>
      <c r="N49" s="19">
        <v>0</v>
      </c>
      <c r="O49" s="19">
        <f t="shared" si="3"/>
        <v>208775871.32999998</v>
      </c>
      <c r="P49" s="20">
        <f t="shared" si="4"/>
        <v>208775871.32999998</v>
      </c>
      <c r="S49" s="21"/>
      <c r="T49" s="38"/>
    </row>
    <row r="50" spans="1:20" ht="12">
      <c r="A50" s="13">
        <f t="shared" si="5"/>
        <v>46</v>
      </c>
      <c r="B50" s="45" t="s">
        <v>121</v>
      </c>
      <c r="C50" s="46" t="s">
        <v>55</v>
      </c>
      <c r="D50" s="8">
        <v>12666607.09</v>
      </c>
      <c r="E50" s="8">
        <v>12666607.09</v>
      </c>
      <c r="F50" s="8">
        <v>2093294.22</v>
      </c>
      <c r="G50" s="8">
        <v>2093294.22</v>
      </c>
      <c r="H50" s="8">
        <v>238615.76</v>
      </c>
      <c r="I50" s="8">
        <v>238615.76</v>
      </c>
      <c r="J50" s="8">
        <v>3631681.87</v>
      </c>
      <c r="K50" s="8">
        <v>3631681.87</v>
      </c>
      <c r="L50" s="8">
        <v>57935.29</v>
      </c>
      <c r="M50" s="8">
        <v>57935.29</v>
      </c>
      <c r="N50" s="8">
        <v>0</v>
      </c>
      <c r="O50" s="8">
        <f t="shared" si="3"/>
        <v>11308899.91</v>
      </c>
      <c r="P50" s="9">
        <f t="shared" si="4"/>
        <v>11308899.91</v>
      </c>
      <c r="S50" s="21"/>
      <c r="T50" s="42"/>
    </row>
    <row r="51" spans="1:20" ht="12">
      <c r="A51" s="13">
        <f t="shared" si="5"/>
        <v>47</v>
      </c>
      <c r="B51" s="45" t="s">
        <v>122</v>
      </c>
      <c r="C51" s="46" t="s">
        <v>56</v>
      </c>
      <c r="D51" s="8">
        <v>44129045.36</v>
      </c>
      <c r="E51" s="8">
        <v>44129045.36</v>
      </c>
      <c r="F51" s="8">
        <v>2659766.03</v>
      </c>
      <c r="G51" s="8">
        <v>2659766.03</v>
      </c>
      <c r="H51" s="8">
        <v>4207269.99</v>
      </c>
      <c r="I51" s="8">
        <v>4207269.99</v>
      </c>
      <c r="J51" s="8">
        <v>1973961.58</v>
      </c>
      <c r="K51" s="8">
        <v>1973961.58</v>
      </c>
      <c r="L51" s="8">
        <v>69685.32</v>
      </c>
      <c r="M51" s="8">
        <v>69685.32</v>
      </c>
      <c r="N51" s="8">
        <v>0</v>
      </c>
      <c r="O51" s="8">
        <f t="shared" si="3"/>
        <v>48952434.480000004</v>
      </c>
      <c r="P51" s="9">
        <f t="shared" si="4"/>
        <v>48952434.480000004</v>
      </c>
      <c r="S51" s="21"/>
      <c r="T51" s="38"/>
    </row>
    <row r="52" spans="1:20" ht="12">
      <c r="A52" s="13">
        <f t="shared" si="5"/>
        <v>48</v>
      </c>
      <c r="B52" s="45" t="s">
        <v>123</v>
      </c>
      <c r="C52" s="46" t="s">
        <v>57</v>
      </c>
      <c r="D52" s="8">
        <v>188644488.48</v>
      </c>
      <c r="E52" s="8">
        <v>188644488.48</v>
      </c>
      <c r="F52" s="8">
        <v>11732093.89</v>
      </c>
      <c r="G52" s="8">
        <v>11732093.89</v>
      </c>
      <c r="H52" s="8">
        <v>2829189.05</v>
      </c>
      <c r="I52" s="8">
        <v>2829189.05</v>
      </c>
      <c r="J52" s="8">
        <v>1155045.47</v>
      </c>
      <c r="K52" s="8">
        <v>1155045.47</v>
      </c>
      <c r="L52" s="8">
        <v>188450.94</v>
      </c>
      <c r="M52" s="8">
        <v>188450.94</v>
      </c>
      <c r="N52" s="8">
        <v>0</v>
      </c>
      <c r="O52" s="8">
        <f t="shared" si="3"/>
        <v>201862275.01000002</v>
      </c>
      <c r="P52" s="9">
        <f t="shared" si="4"/>
        <v>201862275.01000002</v>
      </c>
      <c r="S52" s="21"/>
      <c r="T52" s="38"/>
    </row>
    <row r="53" spans="1:20" ht="12">
      <c r="A53" s="13">
        <f t="shared" si="5"/>
        <v>49</v>
      </c>
      <c r="B53" s="45" t="s">
        <v>124</v>
      </c>
      <c r="C53" s="46" t="s">
        <v>58</v>
      </c>
      <c r="D53" s="8">
        <v>1084801485.93</v>
      </c>
      <c r="E53" s="8">
        <v>1084801485.93</v>
      </c>
      <c r="F53" s="8">
        <v>174493441.64</v>
      </c>
      <c r="G53" s="8">
        <v>174493441.64</v>
      </c>
      <c r="H53" s="8">
        <v>83281178.36</v>
      </c>
      <c r="I53" s="8">
        <v>83281178.36</v>
      </c>
      <c r="J53" s="8">
        <v>35395291.49</v>
      </c>
      <c r="K53" s="8">
        <v>35395291.49</v>
      </c>
      <c r="L53" s="8">
        <v>1194935.33</v>
      </c>
      <c r="M53" s="8">
        <v>1194935.33</v>
      </c>
      <c r="N53" s="8">
        <v>0</v>
      </c>
      <c r="O53" s="8">
        <f t="shared" si="3"/>
        <v>1305985879.1100001</v>
      </c>
      <c r="P53" s="9">
        <f t="shared" si="4"/>
        <v>1305985879.1100001</v>
      </c>
      <c r="S53" s="21"/>
      <c r="T53" s="38"/>
    </row>
    <row r="54" spans="1:20" ht="12">
      <c r="A54" s="13">
        <f t="shared" si="5"/>
        <v>50</v>
      </c>
      <c r="B54" s="45" t="s">
        <v>126</v>
      </c>
      <c r="C54" s="46" t="s">
        <v>59</v>
      </c>
      <c r="D54" s="19">
        <v>2031641.2</v>
      </c>
      <c r="E54" s="19">
        <v>2031641.2</v>
      </c>
      <c r="F54" s="19">
        <v>120897.71</v>
      </c>
      <c r="G54" s="19">
        <v>120897.71</v>
      </c>
      <c r="H54" s="19">
        <v>29052.53</v>
      </c>
      <c r="I54" s="19">
        <v>29052.53</v>
      </c>
      <c r="J54" s="19">
        <v>178290.57</v>
      </c>
      <c r="K54" s="19">
        <v>178290.57</v>
      </c>
      <c r="L54" s="19">
        <v>9210</v>
      </c>
      <c r="M54" s="19">
        <v>9210</v>
      </c>
      <c r="N54" s="19">
        <v>0</v>
      </c>
      <c r="O54" s="19">
        <f t="shared" si="3"/>
        <v>1994090.8699999999</v>
      </c>
      <c r="P54" s="9">
        <f t="shared" si="4"/>
        <v>1994090.8699999999</v>
      </c>
      <c r="S54" s="21"/>
      <c r="T54" s="38"/>
    </row>
    <row r="55" spans="1:20" ht="12">
      <c r="A55" s="13">
        <f t="shared" si="5"/>
        <v>51</v>
      </c>
      <c r="B55" s="45" t="s">
        <v>125</v>
      </c>
      <c r="C55" s="46" t="s">
        <v>60</v>
      </c>
      <c r="D55" s="19">
        <v>13568613.83</v>
      </c>
      <c r="E55" s="19">
        <v>13568613.83</v>
      </c>
      <c r="F55" s="19">
        <v>775960.47</v>
      </c>
      <c r="G55" s="19">
        <v>775960.47</v>
      </c>
      <c r="H55" s="19">
        <v>1865336.48</v>
      </c>
      <c r="I55" s="19">
        <v>1865336.48</v>
      </c>
      <c r="J55" s="19">
        <v>265444.16</v>
      </c>
      <c r="K55" s="19">
        <v>265444.16</v>
      </c>
      <c r="L55" s="19">
        <v>17143.24</v>
      </c>
      <c r="M55" s="19">
        <v>17143.24</v>
      </c>
      <c r="N55" s="19">
        <v>0</v>
      </c>
      <c r="O55" s="19">
        <f t="shared" si="3"/>
        <v>15927323.38</v>
      </c>
      <c r="P55" s="20">
        <f t="shared" si="4"/>
        <v>15927323.38</v>
      </c>
      <c r="S55" s="21"/>
      <c r="T55" s="38"/>
    </row>
    <row r="56" spans="1:20" ht="12">
      <c r="A56" s="13">
        <f t="shared" si="5"/>
        <v>52</v>
      </c>
      <c r="B56" s="45" t="s">
        <v>127</v>
      </c>
      <c r="C56" s="46" t="s">
        <v>45</v>
      </c>
      <c r="D56" s="8">
        <v>486481807.34</v>
      </c>
      <c r="E56" s="8">
        <v>486481807.34</v>
      </c>
      <c r="F56" s="8">
        <v>29073692.19</v>
      </c>
      <c r="G56" s="8">
        <v>29073692.19</v>
      </c>
      <c r="H56" s="8">
        <v>12333668.96</v>
      </c>
      <c r="I56" s="8">
        <v>12333668.96</v>
      </c>
      <c r="J56" s="8">
        <v>15555051.44</v>
      </c>
      <c r="K56" s="8">
        <v>15555051.44</v>
      </c>
      <c r="L56" s="8">
        <v>740239.64</v>
      </c>
      <c r="M56" s="8">
        <v>740239.64</v>
      </c>
      <c r="N56" s="8">
        <v>0</v>
      </c>
      <c r="O56" s="8">
        <f t="shared" si="3"/>
        <v>511593877.40999997</v>
      </c>
      <c r="P56" s="9">
        <f t="shared" si="4"/>
        <v>511593877.40999997</v>
      </c>
      <c r="S56" s="21"/>
      <c r="T56" s="42"/>
    </row>
    <row r="57" spans="1:20" ht="12">
      <c r="A57" s="13">
        <f t="shared" si="5"/>
        <v>53</v>
      </c>
      <c r="B57" s="45" t="s">
        <v>128</v>
      </c>
      <c r="C57" s="46" t="s">
        <v>64</v>
      </c>
      <c r="D57" s="8">
        <v>529746895.88</v>
      </c>
      <c r="E57" s="8">
        <v>529746895.88</v>
      </c>
      <c r="F57" s="8">
        <v>51635868.12</v>
      </c>
      <c r="G57" s="8">
        <v>51635868.12</v>
      </c>
      <c r="H57" s="8">
        <v>37600810.81</v>
      </c>
      <c r="I57" s="8">
        <v>37600810.81</v>
      </c>
      <c r="J57" s="8">
        <v>13419053.64</v>
      </c>
      <c r="K57" s="8">
        <v>13419053.64</v>
      </c>
      <c r="L57" s="8">
        <v>618679.53</v>
      </c>
      <c r="M57" s="8">
        <v>618679.53</v>
      </c>
      <c r="N57" s="8">
        <v>0</v>
      </c>
      <c r="O57" s="8">
        <f t="shared" si="3"/>
        <v>604945841.64</v>
      </c>
      <c r="P57" s="9">
        <f t="shared" si="4"/>
        <v>604945841.64</v>
      </c>
      <c r="S57" s="21"/>
      <c r="T57" s="38"/>
    </row>
    <row r="58" spans="1:20" ht="12">
      <c r="A58" s="13">
        <f t="shared" si="5"/>
        <v>54</v>
      </c>
      <c r="B58" s="45" t="s">
        <v>129</v>
      </c>
      <c r="C58" s="46" t="s">
        <v>68</v>
      </c>
      <c r="D58" s="8">
        <v>1891529.14</v>
      </c>
      <c r="E58" s="8">
        <v>1891529.14</v>
      </c>
      <c r="F58" s="8">
        <v>150100.12</v>
      </c>
      <c r="G58" s="8">
        <v>150100.12</v>
      </c>
      <c r="H58" s="8">
        <v>121371.3</v>
      </c>
      <c r="I58" s="8">
        <v>121371.3</v>
      </c>
      <c r="J58" s="8">
        <v>142070.41</v>
      </c>
      <c r="K58" s="8">
        <v>142070.41</v>
      </c>
      <c r="L58" s="8">
        <v>2857.62</v>
      </c>
      <c r="M58" s="8">
        <v>2857.62</v>
      </c>
      <c r="N58" s="8">
        <v>0</v>
      </c>
      <c r="O58" s="8">
        <f t="shared" si="3"/>
        <v>2018072.5299999996</v>
      </c>
      <c r="P58" s="9">
        <f t="shared" si="4"/>
        <v>2018072.5299999996</v>
      </c>
      <c r="S58" s="21"/>
      <c r="T58" s="42"/>
    </row>
    <row r="59" spans="1:20" ht="12">
      <c r="A59" s="13">
        <f t="shared" si="5"/>
        <v>55</v>
      </c>
      <c r="B59" s="45" t="s">
        <v>129</v>
      </c>
      <c r="C59" s="46" t="s">
        <v>66</v>
      </c>
      <c r="D59" s="8">
        <v>2611362.43</v>
      </c>
      <c r="E59" s="8">
        <v>2611362.43</v>
      </c>
      <c r="F59" s="8">
        <v>160881.28</v>
      </c>
      <c r="G59" s="8">
        <v>160881.28</v>
      </c>
      <c r="H59" s="8">
        <v>261799.86</v>
      </c>
      <c r="I59" s="8">
        <v>261799.86</v>
      </c>
      <c r="J59" s="8">
        <v>61298.28</v>
      </c>
      <c r="K59" s="8">
        <v>61298.28</v>
      </c>
      <c r="L59" s="8">
        <v>3474.53</v>
      </c>
      <c r="M59" s="8">
        <v>3474.53</v>
      </c>
      <c r="N59" s="8">
        <v>0</v>
      </c>
      <c r="O59" s="8">
        <f t="shared" si="3"/>
        <v>2969270.7600000002</v>
      </c>
      <c r="P59" s="9">
        <f t="shared" si="4"/>
        <v>2969270.7600000002</v>
      </c>
      <c r="S59" s="21"/>
      <c r="T59" s="38"/>
    </row>
    <row r="60" spans="1:20" ht="12">
      <c r="A60" s="13">
        <f t="shared" si="5"/>
        <v>56</v>
      </c>
      <c r="B60" s="45" t="s">
        <v>129</v>
      </c>
      <c r="C60" s="46" t="s">
        <v>67</v>
      </c>
      <c r="D60" s="8">
        <v>548179.12</v>
      </c>
      <c r="E60" s="8">
        <v>548179.12</v>
      </c>
      <c r="F60" s="8">
        <v>31638.93</v>
      </c>
      <c r="G60" s="8">
        <v>31638.93</v>
      </c>
      <c r="H60" s="8">
        <v>10235.78</v>
      </c>
      <c r="I60" s="8">
        <v>10235.78</v>
      </c>
      <c r="J60" s="8">
        <v>30547.55</v>
      </c>
      <c r="K60" s="8">
        <v>30547.55</v>
      </c>
      <c r="L60" s="8">
        <v>1911.26</v>
      </c>
      <c r="M60" s="8">
        <v>1911.26</v>
      </c>
      <c r="N60" s="8">
        <v>0</v>
      </c>
      <c r="O60" s="8">
        <f t="shared" si="3"/>
        <v>557595.02</v>
      </c>
      <c r="P60" s="9">
        <f t="shared" si="4"/>
        <v>557595.02</v>
      </c>
      <c r="S60" s="21"/>
      <c r="T60" s="38"/>
    </row>
    <row r="61" spans="1:20" ht="12">
      <c r="A61" s="13">
        <f t="shared" si="5"/>
        <v>57</v>
      </c>
      <c r="B61" s="45" t="s">
        <v>130</v>
      </c>
      <c r="C61" s="46" t="s">
        <v>69</v>
      </c>
      <c r="D61" s="8">
        <v>290573576.81</v>
      </c>
      <c r="E61" s="8">
        <v>290573576.81</v>
      </c>
      <c r="F61" s="8">
        <v>55952051.22</v>
      </c>
      <c r="G61" s="8">
        <v>55952051.22</v>
      </c>
      <c r="H61" s="8">
        <v>41064380.67</v>
      </c>
      <c r="I61" s="8">
        <v>41064380.67</v>
      </c>
      <c r="J61" s="8">
        <v>8883587.79</v>
      </c>
      <c r="K61" s="8">
        <v>8883587.79</v>
      </c>
      <c r="L61" s="8">
        <v>209602.04</v>
      </c>
      <c r="M61" s="8">
        <v>209602.04</v>
      </c>
      <c r="N61" s="8">
        <v>0</v>
      </c>
      <c r="O61" s="8">
        <f t="shared" si="3"/>
        <v>378496818.86999995</v>
      </c>
      <c r="P61" s="9">
        <f t="shared" si="4"/>
        <v>378496818.86999995</v>
      </c>
      <c r="S61" s="21"/>
      <c r="T61" s="38"/>
    </row>
    <row r="62" spans="1:20" ht="12">
      <c r="A62" s="13">
        <f t="shared" si="5"/>
        <v>58</v>
      </c>
      <c r="B62" s="45" t="s">
        <v>135</v>
      </c>
      <c r="C62" s="46" t="s">
        <v>54</v>
      </c>
      <c r="D62" s="8">
        <v>242228.2</v>
      </c>
      <c r="E62" s="8">
        <v>242228.2</v>
      </c>
      <c r="F62" s="8">
        <v>1209469.91</v>
      </c>
      <c r="G62" s="8">
        <v>1209469.91</v>
      </c>
      <c r="H62" s="8">
        <v>28291.26</v>
      </c>
      <c r="I62" s="8">
        <v>28291.26</v>
      </c>
      <c r="J62" s="8">
        <v>19525.9</v>
      </c>
      <c r="K62" s="8">
        <v>19525.9</v>
      </c>
      <c r="L62" s="8">
        <v>1434.38</v>
      </c>
      <c r="M62" s="8">
        <v>1434.38</v>
      </c>
      <c r="N62" s="8">
        <v>0</v>
      </c>
      <c r="O62" s="8">
        <f t="shared" si="3"/>
        <v>1459029.09</v>
      </c>
      <c r="P62" s="9">
        <f t="shared" si="4"/>
        <v>1459029.09</v>
      </c>
      <c r="S62" s="21"/>
      <c r="T62" s="38"/>
    </row>
    <row r="63" spans="1:20" ht="12">
      <c r="A63" s="13">
        <f t="shared" si="5"/>
        <v>59</v>
      </c>
      <c r="B63" s="45" t="s">
        <v>131</v>
      </c>
      <c r="C63" s="46" t="s">
        <v>43</v>
      </c>
      <c r="D63" s="8">
        <v>313296473.69</v>
      </c>
      <c r="E63" s="8">
        <v>313296473.69</v>
      </c>
      <c r="F63" s="8">
        <v>74247611.48</v>
      </c>
      <c r="G63" s="8">
        <v>74247611.48</v>
      </c>
      <c r="H63" s="8">
        <v>51069472.8</v>
      </c>
      <c r="I63" s="8">
        <v>51069472.8</v>
      </c>
      <c r="J63" s="8">
        <v>9277914.76</v>
      </c>
      <c r="K63" s="8">
        <v>9277914.76</v>
      </c>
      <c r="L63" s="8">
        <v>369479.15</v>
      </c>
      <c r="M63" s="8">
        <v>369479.15</v>
      </c>
      <c r="N63" s="8">
        <v>0</v>
      </c>
      <c r="O63" s="8">
        <f t="shared" si="3"/>
        <v>428966164.06000006</v>
      </c>
      <c r="P63" s="9">
        <f t="shared" si="4"/>
        <v>428966164.06000006</v>
      </c>
      <c r="S63" s="21"/>
      <c r="T63" s="38"/>
    </row>
    <row r="64" spans="1:20" ht="12">
      <c r="A64" s="13">
        <f t="shared" si="5"/>
        <v>60</v>
      </c>
      <c r="B64" s="45" t="s">
        <v>138</v>
      </c>
      <c r="C64" s="46" t="s">
        <v>44</v>
      </c>
      <c r="D64" s="8">
        <v>11183396.63</v>
      </c>
      <c r="E64" s="8">
        <v>11183396.63</v>
      </c>
      <c r="F64" s="8">
        <v>1117851.51</v>
      </c>
      <c r="G64" s="8">
        <v>1117851.51</v>
      </c>
      <c r="H64" s="8">
        <v>2004422.45</v>
      </c>
      <c r="I64" s="8">
        <v>2004422.45</v>
      </c>
      <c r="J64" s="8">
        <v>895729.57</v>
      </c>
      <c r="K64" s="8">
        <v>895729.57</v>
      </c>
      <c r="L64" s="8">
        <v>13835.6</v>
      </c>
      <c r="M64" s="8">
        <v>13835.6</v>
      </c>
      <c r="N64" s="8">
        <v>0</v>
      </c>
      <c r="O64" s="8">
        <f t="shared" si="3"/>
        <v>13396105.42</v>
      </c>
      <c r="P64" s="9">
        <f t="shared" si="4"/>
        <v>13396105.42</v>
      </c>
      <c r="S64" s="21"/>
      <c r="T64" s="38"/>
    </row>
    <row r="65" spans="1:20" ht="12">
      <c r="A65" s="13">
        <f t="shared" si="5"/>
        <v>61</v>
      </c>
      <c r="B65" s="45" t="s">
        <v>132</v>
      </c>
      <c r="C65" s="46" t="s">
        <v>72</v>
      </c>
      <c r="D65" s="19">
        <v>3817977.22</v>
      </c>
      <c r="E65" s="19">
        <v>3817977.22</v>
      </c>
      <c r="F65" s="19">
        <v>344801.5</v>
      </c>
      <c r="G65" s="19">
        <v>344801.5</v>
      </c>
      <c r="H65" s="19">
        <v>334588.6</v>
      </c>
      <c r="I65" s="19">
        <v>334588.6</v>
      </c>
      <c r="J65" s="19">
        <v>202002.84</v>
      </c>
      <c r="K65" s="19">
        <v>202002.84</v>
      </c>
      <c r="L65" s="19">
        <v>4422.96</v>
      </c>
      <c r="M65" s="19">
        <v>4422.96</v>
      </c>
      <c r="N65" s="19">
        <v>0</v>
      </c>
      <c r="O65" s="19">
        <f t="shared" si="3"/>
        <v>4290941.5200000005</v>
      </c>
      <c r="P65" s="20">
        <f t="shared" si="4"/>
        <v>4290941.5200000005</v>
      </c>
      <c r="S65" s="21"/>
      <c r="T65" s="38"/>
    </row>
    <row r="66" spans="1:20" ht="12">
      <c r="A66" s="13">
        <f t="shared" si="5"/>
        <v>62</v>
      </c>
      <c r="B66" s="45" t="s">
        <v>136</v>
      </c>
      <c r="C66" s="46" t="s">
        <v>65</v>
      </c>
      <c r="D66" s="8">
        <v>17691747.48</v>
      </c>
      <c r="E66" s="8">
        <v>17691747.48</v>
      </c>
      <c r="F66" s="8">
        <v>1339580.43</v>
      </c>
      <c r="G66" s="8">
        <v>1339580.43</v>
      </c>
      <c r="H66" s="8">
        <v>943679.24</v>
      </c>
      <c r="I66" s="8">
        <v>943679.24</v>
      </c>
      <c r="J66" s="8">
        <v>247532.91</v>
      </c>
      <c r="K66" s="8">
        <v>247532.91</v>
      </c>
      <c r="L66" s="8">
        <v>11540.86</v>
      </c>
      <c r="M66" s="8">
        <v>11540.86</v>
      </c>
      <c r="N66" s="8">
        <v>0</v>
      </c>
      <c r="O66" s="8">
        <f t="shared" si="3"/>
        <v>19715933.38</v>
      </c>
      <c r="P66" s="9">
        <f t="shared" si="4"/>
        <v>19715933.38</v>
      </c>
      <c r="S66" s="21"/>
      <c r="T66" s="38"/>
    </row>
    <row r="67" spans="1:20" ht="12">
      <c r="A67" s="14">
        <f t="shared" si="5"/>
        <v>63</v>
      </c>
      <c r="B67" s="45" t="s">
        <v>133</v>
      </c>
      <c r="C67" s="46" t="s">
        <v>73</v>
      </c>
      <c r="D67" s="17">
        <v>5991167.46</v>
      </c>
      <c r="E67" s="17">
        <v>5991167.46</v>
      </c>
      <c r="F67" s="17">
        <v>573148.59</v>
      </c>
      <c r="G67" s="17">
        <v>573148.59</v>
      </c>
      <c r="H67" s="17">
        <v>98385.64</v>
      </c>
      <c r="I67" s="17">
        <v>98385.64</v>
      </c>
      <c r="J67" s="17">
        <v>374659.89</v>
      </c>
      <c r="K67" s="17">
        <v>374659.89</v>
      </c>
      <c r="L67" s="17">
        <v>7173.71</v>
      </c>
      <c r="M67" s="17">
        <v>7173.71</v>
      </c>
      <c r="N67" s="17">
        <v>0</v>
      </c>
      <c r="O67" s="17">
        <f t="shared" si="3"/>
        <v>6280868.09</v>
      </c>
      <c r="P67" s="18">
        <f t="shared" si="4"/>
        <v>6280868.09</v>
      </c>
      <c r="S67" s="21"/>
      <c r="T67" s="38"/>
    </row>
    <row r="68" spans="1:20" s="15" customFormat="1" ht="11.25" customHeight="1">
      <c r="A68" s="33"/>
      <c r="B68" s="34" t="s">
        <v>79</v>
      </c>
      <c r="C68" s="35"/>
      <c r="D68" s="36">
        <f aca="true" t="shared" si="6" ref="D68:P68">SUM(D5:D67)</f>
        <v>181922865664.24997</v>
      </c>
      <c r="E68" s="36">
        <f t="shared" si="6"/>
        <v>181922865664.24997</v>
      </c>
      <c r="F68" s="36">
        <f t="shared" si="6"/>
        <v>11608425293.019999</v>
      </c>
      <c r="G68" s="36">
        <f t="shared" si="6"/>
        <v>11608425293.019999</v>
      </c>
      <c r="H68" s="36">
        <f t="shared" si="6"/>
        <v>1281122713.28</v>
      </c>
      <c r="I68" s="36">
        <f t="shared" si="6"/>
        <v>1281122713.28</v>
      </c>
      <c r="J68" s="36">
        <f t="shared" si="6"/>
        <v>5170421523.780002</v>
      </c>
      <c r="K68" s="36">
        <f t="shared" si="6"/>
        <v>5170421523.780002</v>
      </c>
      <c r="L68" s="36">
        <f t="shared" si="6"/>
        <v>66495000.53</v>
      </c>
      <c r="M68" s="36">
        <f t="shared" si="6"/>
        <v>66495000.53</v>
      </c>
      <c r="N68" s="36">
        <f t="shared" si="6"/>
        <v>0</v>
      </c>
      <c r="O68" s="36">
        <f t="shared" si="6"/>
        <v>189575541006.24</v>
      </c>
      <c r="P68" s="36">
        <f t="shared" si="6"/>
        <v>189575541006.24</v>
      </c>
      <c r="S68" s="43"/>
      <c r="T68" s="44"/>
    </row>
    <row r="69" spans="1:20" s="26" customFormat="1" ht="9">
      <c r="A69" s="27"/>
      <c r="B69" s="28" t="s">
        <v>82</v>
      </c>
      <c r="C69" s="29"/>
      <c r="D69" s="30">
        <f>D68-D19</f>
        <v>5577825931.139984</v>
      </c>
      <c r="E69" s="30">
        <f aca="true" t="shared" si="7" ref="E69:P69">E68-E19</f>
        <v>5577825931.139984</v>
      </c>
      <c r="F69" s="30">
        <f t="shared" si="7"/>
        <v>864491843.6999989</v>
      </c>
      <c r="G69" s="30">
        <f t="shared" si="7"/>
        <v>864491843.6999989</v>
      </c>
      <c r="H69" s="30">
        <f t="shared" si="7"/>
        <v>389387288.1</v>
      </c>
      <c r="I69" s="30">
        <f t="shared" si="7"/>
        <v>389387288.1</v>
      </c>
      <c r="J69" s="30">
        <f t="shared" si="7"/>
        <v>479635437.16000175</v>
      </c>
      <c r="K69" s="30">
        <f t="shared" si="7"/>
        <v>479635437.16000175</v>
      </c>
      <c r="L69" s="30">
        <f t="shared" si="7"/>
        <v>6665813.1000000015</v>
      </c>
      <c r="M69" s="30">
        <f t="shared" si="7"/>
        <v>6665813.1000000015</v>
      </c>
      <c r="N69" s="30">
        <f t="shared" si="7"/>
        <v>0</v>
      </c>
      <c r="O69" s="30">
        <f t="shared" si="7"/>
        <v>6345447672.679993</v>
      </c>
      <c r="P69" s="30">
        <f t="shared" si="7"/>
        <v>6345447672.679993</v>
      </c>
      <c r="T69" s="39"/>
    </row>
    <row r="70" ht="12">
      <c r="I70" s="24"/>
    </row>
    <row r="71" spans="1:20" s="16" customFormat="1" ht="9.75">
      <c r="A71" s="10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T71" s="10"/>
    </row>
    <row r="72" spans="1:20" s="16" customFormat="1" ht="9.75">
      <c r="A72" s="10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T72" s="10"/>
    </row>
    <row r="75" spans="4:9" ht="12">
      <c r="D75" s="23"/>
      <c r="H75" s="23"/>
      <c r="I75" s="16"/>
    </row>
    <row r="76" spans="4:8" ht="12">
      <c r="D76" s="23"/>
      <c r="H76" s="23"/>
    </row>
    <row r="77" spans="4:8" ht="12">
      <c r="D77" s="16"/>
      <c r="H77" s="23"/>
    </row>
    <row r="78" spans="4:7" ht="12">
      <c r="D78" s="25"/>
      <c r="G78" s="24"/>
    </row>
    <row r="79" ht="12">
      <c r="H79" s="23"/>
    </row>
  </sheetData>
  <mergeCells count="10">
    <mergeCell ref="A3:A4"/>
    <mergeCell ref="L3:M3"/>
    <mergeCell ref="O3:P3"/>
    <mergeCell ref="N3:N4"/>
    <mergeCell ref="B3:B4"/>
    <mergeCell ref="C3:C4"/>
    <mergeCell ref="D3:E3"/>
    <mergeCell ref="F3:G3"/>
    <mergeCell ref="H3:I3"/>
    <mergeCell ref="J3:K3"/>
  </mergeCells>
  <conditionalFormatting sqref="D5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horizontalDpi="600" verticalDpi="600" orientation="portrait" paperSize="9" r:id="rId1"/>
  <headerFooter alignWithMargins="0">
    <oddFooter>&amp;R&amp;7Страница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workbookViewId="0" topLeftCell="A1">
      <pane xSplit="3945" ySplit="1710" topLeftCell="N13" activePane="bottomRight" state="split"/>
      <selection pane="topLeft" activeCell="A1" sqref="A1:IV16384"/>
      <selection pane="topRight" activeCell="K1" sqref="K1:K16384"/>
      <selection pane="bottomLeft" activeCell="A6" sqref="A6"/>
      <selection pane="bottomRight" activeCell="D15" sqref="D15"/>
    </sheetView>
  </sheetViews>
  <sheetFormatPr defaultColWidth="9.00390625" defaultRowHeight="12.75"/>
  <cols>
    <col min="1" max="1" width="3.00390625" style="4" customWidth="1"/>
    <col min="2" max="2" width="23.00390625" style="1" customWidth="1"/>
    <col min="3" max="3" width="8.75390625" style="3" customWidth="1"/>
    <col min="4" max="4" width="14.625" style="1" customWidth="1"/>
    <col min="5" max="5" width="15.125" style="1" customWidth="1"/>
    <col min="6" max="6" width="12.625" style="1" customWidth="1"/>
    <col min="7" max="7" width="14.25390625" style="1" customWidth="1"/>
    <col min="8" max="8" width="11.375" style="1" bestFit="1" customWidth="1"/>
    <col min="9" max="9" width="13.75390625" style="1" customWidth="1"/>
    <col min="10" max="10" width="11.375" style="1" customWidth="1"/>
    <col min="11" max="11" width="12.75390625" style="1" customWidth="1"/>
    <col min="12" max="12" width="11.125" style="1" customWidth="1"/>
    <col min="13" max="13" width="11.75390625" style="1" customWidth="1"/>
    <col min="14" max="14" width="8.625" style="1" customWidth="1"/>
    <col min="15" max="15" width="13.75390625" style="1" customWidth="1"/>
    <col min="16" max="16" width="13.875" style="1" customWidth="1"/>
    <col min="17" max="17" width="10.875" style="16" customWidth="1"/>
    <col min="18" max="18" width="10.625" style="16" customWidth="1"/>
    <col min="19" max="19" width="9.125" style="16" customWidth="1"/>
    <col min="20" max="20" width="11.25390625" style="37" customWidth="1"/>
    <col min="21" max="16384" width="9.125" style="1" customWidth="1"/>
  </cols>
  <sheetData>
    <row r="1" spans="3:13" ht="12">
      <c r="C1" s="2" t="s">
        <v>139</v>
      </c>
      <c r="M1" s="2"/>
    </row>
    <row r="2" ht="12">
      <c r="P2" s="31" t="s">
        <v>83</v>
      </c>
    </row>
    <row r="3" spans="1:19" s="11" customFormat="1" ht="24" customHeight="1">
      <c r="A3" s="69" t="s">
        <v>74</v>
      </c>
      <c r="B3" s="74" t="s">
        <v>78</v>
      </c>
      <c r="C3" s="69" t="s">
        <v>77</v>
      </c>
      <c r="D3" s="70" t="s">
        <v>7</v>
      </c>
      <c r="E3" s="70"/>
      <c r="F3" s="70" t="s">
        <v>2</v>
      </c>
      <c r="G3" s="70"/>
      <c r="H3" s="70" t="s">
        <v>80</v>
      </c>
      <c r="I3" s="70"/>
      <c r="J3" s="70" t="s">
        <v>1</v>
      </c>
      <c r="K3" s="70"/>
      <c r="L3" s="70" t="s">
        <v>81</v>
      </c>
      <c r="M3" s="70"/>
      <c r="N3" s="73" t="s">
        <v>76</v>
      </c>
      <c r="O3" s="71" t="s">
        <v>8</v>
      </c>
      <c r="P3" s="72"/>
      <c r="Q3" s="5"/>
      <c r="R3" s="5"/>
      <c r="S3" s="5"/>
    </row>
    <row r="4" spans="1:20" s="11" customFormat="1" ht="24.75" customHeight="1">
      <c r="A4" s="69"/>
      <c r="B4" s="75"/>
      <c r="C4" s="69"/>
      <c r="D4" s="32" t="s">
        <v>3</v>
      </c>
      <c r="E4" s="32" t="s">
        <v>4</v>
      </c>
      <c r="F4" s="32" t="s">
        <v>0</v>
      </c>
      <c r="G4" s="32" t="s">
        <v>75</v>
      </c>
      <c r="H4" s="32" t="s">
        <v>0</v>
      </c>
      <c r="I4" s="32" t="s">
        <v>75</v>
      </c>
      <c r="J4" s="32" t="s">
        <v>0</v>
      </c>
      <c r="K4" s="32" t="s">
        <v>75</v>
      </c>
      <c r="L4" s="32" t="s">
        <v>0</v>
      </c>
      <c r="M4" s="32" t="s">
        <v>75</v>
      </c>
      <c r="N4" s="73"/>
      <c r="O4" s="32" t="s">
        <v>5</v>
      </c>
      <c r="P4" s="32" t="s">
        <v>6</v>
      </c>
      <c r="Q4" s="5"/>
      <c r="R4" s="5"/>
      <c r="S4" s="40"/>
      <c r="T4" s="41"/>
    </row>
    <row r="5" spans="1:20" ht="12">
      <c r="A5" s="12">
        <v>1</v>
      </c>
      <c r="B5" s="45" t="s">
        <v>85</v>
      </c>
      <c r="C5" s="46" t="s">
        <v>12</v>
      </c>
      <c r="D5" s="6">
        <v>392876.7</v>
      </c>
      <c r="E5" s="6">
        <v>283363.94</v>
      </c>
      <c r="F5" s="6">
        <v>0</v>
      </c>
      <c r="G5" s="6">
        <v>82323.39</v>
      </c>
      <c r="H5" s="6">
        <v>-3779.62</v>
      </c>
      <c r="I5" s="6">
        <v>24525.41</v>
      </c>
      <c r="J5" s="6">
        <v>0</v>
      </c>
      <c r="K5" s="6">
        <v>0</v>
      </c>
      <c r="L5" s="6">
        <v>166.56</v>
      </c>
      <c r="M5" s="6">
        <v>1282.22</v>
      </c>
      <c r="N5" s="6">
        <v>0</v>
      </c>
      <c r="O5" s="6">
        <f aca="true" t="shared" si="0" ref="O5:O67">D5+F5+H5-J5-L5-N5</f>
        <v>388930.52</v>
      </c>
      <c r="P5" s="7">
        <f aca="true" t="shared" si="1" ref="P5:P67">E5+G5+I5-K5-M5-N5</f>
        <v>388930.52</v>
      </c>
      <c r="S5" s="21"/>
      <c r="T5" s="38"/>
    </row>
    <row r="6" spans="1:20" ht="12">
      <c r="A6" s="13">
        <f aca="true" t="shared" si="2" ref="A6:A67">A5+1</f>
        <v>2</v>
      </c>
      <c r="B6" s="45" t="s">
        <v>85</v>
      </c>
      <c r="C6" s="46" t="s">
        <v>11</v>
      </c>
      <c r="D6" s="8">
        <v>2416981.04</v>
      </c>
      <c r="E6" s="8">
        <v>2021175.85</v>
      </c>
      <c r="F6" s="8">
        <v>0</v>
      </c>
      <c r="G6" s="8">
        <v>236300.04</v>
      </c>
      <c r="H6" s="8">
        <v>-16304.29</v>
      </c>
      <c r="I6" s="8">
        <v>217319.12</v>
      </c>
      <c r="J6" s="8">
        <v>0</v>
      </c>
      <c r="K6" s="8">
        <v>66817.53</v>
      </c>
      <c r="L6" s="8">
        <v>793.52</v>
      </c>
      <c r="M6" s="8">
        <v>8094.25</v>
      </c>
      <c r="N6" s="8">
        <v>0</v>
      </c>
      <c r="O6" s="8">
        <f t="shared" si="0"/>
        <v>2399883.23</v>
      </c>
      <c r="P6" s="9">
        <f t="shared" si="1"/>
        <v>2399883.2300000004</v>
      </c>
      <c r="S6" s="21"/>
      <c r="T6" s="38"/>
    </row>
    <row r="7" spans="1:20" ht="12">
      <c r="A7" s="13">
        <f t="shared" si="2"/>
        <v>3</v>
      </c>
      <c r="B7" s="45" t="s">
        <v>86</v>
      </c>
      <c r="C7" s="46" t="s">
        <v>61</v>
      </c>
      <c r="D7" s="8">
        <v>536707973.96</v>
      </c>
      <c r="E7" s="8">
        <v>502153198.95</v>
      </c>
      <c r="F7" s="8">
        <v>0</v>
      </c>
      <c r="G7" s="8">
        <v>62946910.49</v>
      </c>
      <c r="H7" s="8">
        <v>-8837382.83</v>
      </c>
      <c r="I7" s="8">
        <v>20656113.68</v>
      </c>
      <c r="J7" s="8">
        <v>0</v>
      </c>
      <c r="K7" s="8">
        <v>57137547.93</v>
      </c>
      <c r="L7" s="8">
        <v>473534.18</v>
      </c>
      <c r="M7" s="8">
        <v>1221618.24</v>
      </c>
      <c r="N7" s="8">
        <v>0</v>
      </c>
      <c r="O7" s="8">
        <f t="shared" si="0"/>
        <v>527397056.95</v>
      </c>
      <c r="P7" s="9">
        <f t="shared" si="1"/>
        <v>527397056.94999987</v>
      </c>
      <c r="S7" s="21"/>
      <c r="T7" s="42"/>
    </row>
    <row r="8" spans="1:20" ht="12">
      <c r="A8" s="13">
        <f t="shared" si="2"/>
        <v>4</v>
      </c>
      <c r="B8" s="45" t="s">
        <v>87</v>
      </c>
      <c r="C8" s="46" t="s">
        <v>13</v>
      </c>
      <c r="D8" s="8">
        <v>28509126.71</v>
      </c>
      <c r="E8" s="8">
        <v>26987674.16</v>
      </c>
      <c r="F8" s="8">
        <v>0</v>
      </c>
      <c r="G8" s="8">
        <v>1374535.74</v>
      </c>
      <c r="H8" s="8">
        <v>-579978.42</v>
      </c>
      <c r="I8" s="8">
        <v>4535763.26</v>
      </c>
      <c r="J8" s="8">
        <v>0</v>
      </c>
      <c r="K8" s="8">
        <v>4939543.32</v>
      </c>
      <c r="L8" s="8">
        <v>19382.01</v>
      </c>
      <c r="M8" s="8">
        <v>48663.56</v>
      </c>
      <c r="N8" s="8">
        <v>0</v>
      </c>
      <c r="O8" s="8">
        <f t="shared" si="0"/>
        <v>27909766.279999997</v>
      </c>
      <c r="P8" s="9">
        <f t="shared" si="1"/>
        <v>27909766.279999997</v>
      </c>
      <c r="S8" s="21"/>
      <c r="T8" s="38"/>
    </row>
    <row r="9" spans="1:20" ht="12">
      <c r="A9" s="13">
        <f t="shared" si="2"/>
        <v>5</v>
      </c>
      <c r="B9" s="45" t="s">
        <v>88</v>
      </c>
      <c r="C9" s="46" t="s">
        <v>14</v>
      </c>
      <c r="D9" s="8">
        <v>12289628.2</v>
      </c>
      <c r="E9" s="8">
        <v>10215260.79</v>
      </c>
      <c r="F9" s="8">
        <v>0</v>
      </c>
      <c r="G9" s="8">
        <v>1102322.91</v>
      </c>
      <c r="H9" s="8">
        <v>-41789</v>
      </c>
      <c r="I9" s="8">
        <v>1218084.81</v>
      </c>
      <c r="J9" s="8">
        <v>0</v>
      </c>
      <c r="K9" s="8">
        <v>288672.32</v>
      </c>
      <c r="L9" s="8">
        <v>5996.39</v>
      </c>
      <c r="M9" s="8">
        <v>39553.38</v>
      </c>
      <c r="N9" s="8">
        <v>0</v>
      </c>
      <c r="O9" s="8">
        <f>D9+F9+H9-J9-L9-N9</f>
        <v>12241842.809999999</v>
      </c>
      <c r="P9" s="9">
        <v>12241842.81</v>
      </c>
      <c r="Q9" s="16" t="s">
        <v>141</v>
      </c>
      <c r="S9" s="21"/>
      <c r="T9" s="38"/>
    </row>
    <row r="10" spans="1:20" ht="12">
      <c r="A10" s="13">
        <f t="shared" si="2"/>
        <v>6</v>
      </c>
      <c r="B10" s="45" t="s">
        <v>89</v>
      </c>
      <c r="C10" s="46" t="s">
        <v>15</v>
      </c>
      <c r="D10" s="8">
        <v>128611529.21</v>
      </c>
      <c r="E10" s="8">
        <v>117762501.66</v>
      </c>
      <c r="F10" s="8">
        <v>0</v>
      </c>
      <c r="G10" s="8">
        <v>8161922.95</v>
      </c>
      <c r="H10" s="8">
        <v>1804312.79</v>
      </c>
      <c r="I10" s="8">
        <v>10199224.72</v>
      </c>
      <c r="J10" s="8">
        <v>0</v>
      </c>
      <c r="K10" s="8">
        <v>5565327.38</v>
      </c>
      <c r="L10" s="8">
        <v>273291.88</v>
      </c>
      <c r="M10" s="8">
        <v>415771.83</v>
      </c>
      <c r="N10" s="8">
        <v>0</v>
      </c>
      <c r="O10" s="8">
        <f t="shared" si="0"/>
        <v>130142550.12</v>
      </c>
      <c r="P10" s="9">
        <f t="shared" si="1"/>
        <v>130142550.12000002</v>
      </c>
      <c r="S10" s="21"/>
      <c r="T10" s="38"/>
    </row>
    <row r="11" spans="1:20" ht="12">
      <c r="A11" s="13">
        <f t="shared" si="2"/>
        <v>7</v>
      </c>
      <c r="B11" s="45" t="s">
        <v>90</v>
      </c>
      <c r="C11" s="46" t="s">
        <v>62</v>
      </c>
      <c r="D11" s="8">
        <v>12110148.9</v>
      </c>
      <c r="E11" s="8">
        <v>12791138.43</v>
      </c>
      <c r="F11" s="8">
        <v>0</v>
      </c>
      <c r="G11" s="8">
        <v>797235.72</v>
      </c>
      <c r="H11" s="8">
        <v>-328308.87</v>
      </c>
      <c r="I11" s="8">
        <v>1227728.75</v>
      </c>
      <c r="J11" s="8">
        <v>0</v>
      </c>
      <c r="K11" s="8">
        <v>3026262.65</v>
      </c>
      <c r="L11" s="8">
        <v>7462.99</v>
      </c>
      <c r="M11" s="8">
        <v>15463.21</v>
      </c>
      <c r="N11" s="8">
        <v>0</v>
      </c>
      <c r="O11" s="8">
        <f t="shared" si="0"/>
        <v>11774377.040000001</v>
      </c>
      <c r="P11" s="9">
        <f t="shared" si="1"/>
        <v>11774377.04</v>
      </c>
      <c r="S11" s="21"/>
      <c r="T11" s="38"/>
    </row>
    <row r="12" spans="1:20" ht="12">
      <c r="A12" s="13">
        <f t="shared" si="2"/>
        <v>8</v>
      </c>
      <c r="B12" s="45" t="s">
        <v>90</v>
      </c>
      <c r="C12" s="46" t="s">
        <v>63</v>
      </c>
      <c r="D12" s="8">
        <v>406109.61</v>
      </c>
      <c r="E12" s="8">
        <v>365462.48</v>
      </c>
      <c r="F12" s="8">
        <v>0</v>
      </c>
      <c r="G12" s="8">
        <v>25181.77</v>
      </c>
      <c r="H12" s="8">
        <v>3604.36</v>
      </c>
      <c r="I12" s="8">
        <v>19334.64</v>
      </c>
      <c r="J12" s="8">
        <v>0</v>
      </c>
      <c r="K12" s="8">
        <v>0</v>
      </c>
      <c r="L12" s="8">
        <v>399.82</v>
      </c>
      <c r="M12" s="8">
        <v>664.74</v>
      </c>
      <c r="N12" s="8">
        <v>0</v>
      </c>
      <c r="O12" s="8">
        <f t="shared" si="0"/>
        <v>409314.14999999997</v>
      </c>
      <c r="P12" s="9">
        <f t="shared" si="1"/>
        <v>409314.15</v>
      </c>
      <c r="S12" s="21"/>
      <c r="T12" s="42"/>
    </row>
    <row r="13" spans="1:20" ht="12">
      <c r="A13" s="13">
        <f t="shared" si="2"/>
        <v>9</v>
      </c>
      <c r="B13" s="45" t="s">
        <v>91</v>
      </c>
      <c r="C13" s="46" t="s">
        <v>71</v>
      </c>
      <c r="D13" s="8">
        <v>8112729.59</v>
      </c>
      <c r="E13" s="8">
        <v>6385216.38</v>
      </c>
      <c r="F13" s="8">
        <v>0</v>
      </c>
      <c r="G13" s="8">
        <v>2471068.48</v>
      </c>
      <c r="H13" s="8">
        <v>309208.1</v>
      </c>
      <c r="I13" s="8">
        <v>570306.95</v>
      </c>
      <c r="J13" s="8">
        <v>0</v>
      </c>
      <c r="K13" s="8">
        <v>992669.69</v>
      </c>
      <c r="L13" s="8">
        <v>14126.75</v>
      </c>
      <c r="M13" s="8">
        <v>26111.18</v>
      </c>
      <c r="N13" s="8">
        <v>0</v>
      </c>
      <c r="O13" s="8">
        <f t="shared" si="0"/>
        <v>8407810.94</v>
      </c>
      <c r="P13" s="9">
        <f t="shared" si="1"/>
        <v>8407810.94</v>
      </c>
      <c r="S13" s="21"/>
      <c r="T13" s="38"/>
    </row>
    <row r="14" spans="1:20" ht="12">
      <c r="A14" s="13">
        <f t="shared" si="2"/>
        <v>10</v>
      </c>
      <c r="B14" s="45" t="s">
        <v>92</v>
      </c>
      <c r="C14" s="46" t="s">
        <v>16</v>
      </c>
      <c r="D14" s="8">
        <v>99363235.6</v>
      </c>
      <c r="E14" s="8">
        <v>109135473.29</v>
      </c>
      <c r="F14" s="8">
        <v>0</v>
      </c>
      <c r="G14" s="8">
        <v>13397719.27</v>
      </c>
      <c r="H14" s="8">
        <v>-1267318.3</v>
      </c>
      <c r="I14" s="8">
        <v>5741213.94</v>
      </c>
      <c r="J14" s="8">
        <v>0</v>
      </c>
      <c r="K14" s="8">
        <v>30061546.83</v>
      </c>
      <c r="L14" s="8">
        <v>34777.51</v>
      </c>
      <c r="M14" s="8">
        <v>151719.88</v>
      </c>
      <c r="N14" s="8">
        <v>0</v>
      </c>
      <c r="O14" s="8">
        <f t="shared" si="0"/>
        <v>98061139.78999999</v>
      </c>
      <c r="P14" s="9">
        <f t="shared" si="1"/>
        <v>98061139.79</v>
      </c>
      <c r="S14" s="21"/>
      <c r="T14" s="38"/>
    </row>
    <row r="15" spans="1:23" ht="12">
      <c r="A15" s="13">
        <f t="shared" si="2"/>
        <v>11</v>
      </c>
      <c r="B15" s="45" t="s">
        <v>84</v>
      </c>
      <c r="C15" s="46" t="s">
        <v>17</v>
      </c>
      <c r="D15" s="19">
        <v>3142915.05</v>
      </c>
      <c r="E15" s="19">
        <v>2781295.86</v>
      </c>
      <c r="F15" s="19">
        <v>0</v>
      </c>
      <c r="G15" s="19">
        <v>225104.65</v>
      </c>
      <c r="H15" s="19">
        <v>-70156.64</v>
      </c>
      <c r="I15" s="19">
        <v>91904.86</v>
      </c>
      <c r="J15" s="19">
        <v>0</v>
      </c>
      <c r="K15" s="19">
        <v>32948.33</v>
      </c>
      <c r="L15" s="19">
        <v>25187.66</v>
      </c>
      <c r="M15" s="19">
        <v>27246.29</v>
      </c>
      <c r="N15" s="19">
        <v>0</v>
      </c>
      <c r="O15" s="8">
        <f t="shared" si="0"/>
        <v>3047570.7499999995</v>
      </c>
      <c r="P15" s="9">
        <v>3047570.75</v>
      </c>
      <c r="Q15" s="21" t="s">
        <v>141</v>
      </c>
      <c r="R15" s="21"/>
      <c r="S15" s="21"/>
      <c r="T15" s="38"/>
      <c r="U15" s="22"/>
      <c r="V15" s="22"/>
      <c r="W15" s="22"/>
    </row>
    <row r="16" spans="1:23" ht="12">
      <c r="A16" s="13">
        <f t="shared" si="2"/>
        <v>12</v>
      </c>
      <c r="B16" s="45" t="s">
        <v>93</v>
      </c>
      <c r="C16" s="46" t="s">
        <v>19</v>
      </c>
      <c r="D16" s="19">
        <v>41626861.05</v>
      </c>
      <c r="E16" s="19">
        <v>29584692.93</v>
      </c>
      <c r="F16" s="19">
        <v>0</v>
      </c>
      <c r="G16" s="19">
        <v>12643958.91</v>
      </c>
      <c r="H16" s="19">
        <v>-1419219.25</v>
      </c>
      <c r="I16" s="19">
        <v>-219151.27</v>
      </c>
      <c r="J16" s="19">
        <v>0</v>
      </c>
      <c r="K16" s="19">
        <v>1785680.85</v>
      </c>
      <c r="L16" s="19">
        <v>77933.64</v>
      </c>
      <c r="M16" s="19">
        <v>94111.56</v>
      </c>
      <c r="N16" s="19">
        <v>0</v>
      </c>
      <c r="O16" s="19">
        <f t="shared" si="0"/>
        <v>40129708.16</v>
      </c>
      <c r="P16" s="20">
        <f t="shared" si="1"/>
        <v>40129708.16</v>
      </c>
      <c r="Q16" s="21"/>
      <c r="R16" s="21"/>
      <c r="S16" s="21"/>
      <c r="T16" s="38"/>
      <c r="U16" s="22"/>
      <c r="V16" s="22"/>
      <c r="W16" s="22"/>
    </row>
    <row r="17" spans="1:20" ht="12">
      <c r="A17" s="13">
        <f t="shared" si="2"/>
        <v>13</v>
      </c>
      <c r="B17" s="45" t="s">
        <v>93</v>
      </c>
      <c r="C17" s="46" t="s">
        <v>18</v>
      </c>
      <c r="D17" s="8">
        <v>4066797.58</v>
      </c>
      <c r="E17" s="8">
        <v>3575263.17</v>
      </c>
      <c r="F17" s="8">
        <v>0</v>
      </c>
      <c r="G17" s="8">
        <v>596584.63</v>
      </c>
      <c r="H17" s="8">
        <v>-30597.61</v>
      </c>
      <c r="I17" s="8">
        <v>101020.9</v>
      </c>
      <c r="J17" s="8">
        <v>0</v>
      </c>
      <c r="K17" s="8">
        <v>234031.52</v>
      </c>
      <c r="L17" s="8">
        <v>12022.75</v>
      </c>
      <c r="M17" s="8">
        <v>14659.96</v>
      </c>
      <c r="N17" s="8">
        <v>0</v>
      </c>
      <c r="O17" s="8">
        <f t="shared" si="0"/>
        <v>4024177.22</v>
      </c>
      <c r="P17" s="9">
        <f t="shared" si="1"/>
        <v>4024177.22</v>
      </c>
      <c r="S17" s="21"/>
      <c r="T17" s="42"/>
    </row>
    <row r="18" spans="1:20" ht="12">
      <c r="A18" s="13">
        <f t="shared" si="2"/>
        <v>14</v>
      </c>
      <c r="B18" s="45" t="s">
        <v>94</v>
      </c>
      <c r="C18" s="46" t="s">
        <v>20</v>
      </c>
      <c r="D18" s="8">
        <v>5072114.18</v>
      </c>
      <c r="E18" s="8">
        <v>4744053.48</v>
      </c>
      <c r="F18" s="8">
        <v>0</v>
      </c>
      <c r="G18" s="8">
        <v>323988</v>
      </c>
      <c r="H18" s="8">
        <v>11935.65</v>
      </c>
      <c r="I18" s="8">
        <v>151074.27</v>
      </c>
      <c r="J18" s="8">
        <v>0</v>
      </c>
      <c r="K18" s="8">
        <v>118000.74</v>
      </c>
      <c r="L18" s="8">
        <v>1752.69</v>
      </c>
      <c r="M18" s="8">
        <v>18817.87</v>
      </c>
      <c r="N18" s="8">
        <v>0</v>
      </c>
      <c r="O18" s="8">
        <f t="shared" si="0"/>
        <v>5082297.14</v>
      </c>
      <c r="P18" s="9">
        <f t="shared" si="1"/>
        <v>5082297.14</v>
      </c>
      <c r="S18" s="21"/>
      <c r="T18" s="38"/>
    </row>
    <row r="19" spans="1:20" ht="12">
      <c r="A19" s="13">
        <f t="shared" si="2"/>
        <v>15</v>
      </c>
      <c r="B19" s="45" t="s">
        <v>140</v>
      </c>
      <c r="C19" s="46" t="s">
        <v>21</v>
      </c>
      <c r="D19" s="8">
        <v>183230093333.56</v>
      </c>
      <c r="E19" s="8">
        <v>176345039733.11</v>
      </c>
      <c r="F19" s="8">
        <v>2446349.45</v>
      </c>
      <c r="G19" s="8">
        <v>10746379798.77</v>
      </c>
      <c r="H19" s="8">
        <v>1353331825.33</v>
      </c>
      <c r="I19" s="8">
        <v>2245067250.51</v>
      </c>
      <c r="J19" s="8">
        <v>0</v>
      </c>
      <c r="K19" s="8">
        <v>4690786086.62</v>
      </c>
      <c r="L19" s="8">
        <v>49791332.32</v>
      </c>
      <c r="M19" s="8">
        <v>109620519.75</v>
      </c>
      <c r="N19" s="8">
        <v>0</v>
      </c>
      <c r="O19" s="8">
        <f t="shared" si="0"/>
        <v>184536080176.02</v>
      </c>
      <c r="P19" s="9">
        <f t="shared" si="1"/>
        <v>184536080176.02</v>
      </c>
      <c r="S19" s="21"/>
      <c r="T19" s="38"/>
    </row>
    <row r="20" spans="1:20" ht="12">
      <c r="A20" s="13">
        <f t="shared" si="2"/>
        <v>16</v>
      </c>
      <c r="B20" s="45" t="s">
        <v>95</v>
      </c>
      <c r="C20" s="46" t="s">
        <v>22</v>
      </c>
      <c r="D20" s="8">
        <v>12267738.05</v>
      </c>
      <c r="E20" s="8">
        <v>12281773.02</v>
      </c>
      <c r="F20" s="8">
        <v>0</v>
      </c>
      <c r="G20" s="8">
        <v>799302.5</v>
      </c>
      <c r="H20" s="8">
        <v>-43042.72</v>
      </c>
      <c r="I20" s="8">
        <v>140647.75</v>
      </c>
      <c r="J20" s="8">
        <v>0</v>
      </c>
      <c r="K20" s="8">
        <v>979029.34</v>
      </c>
      <c r="L20" s="8">
        <v>29811.2</v>
      </c>
      <c r="M20" s="8">
        <v>47809.8</v>
      </c>
      <c r="N20" s="8">
        <v>0</v>
      </c>
      <c r="O20" s="8">
        <f t="shared" si="0"/>
        <v>12194884.13</v>
      </c>
      <c r="P20" s="9">
        <f t="shared" si="1"/>
        <v>12194884.129999999</v>
      </c>
      <c r="S20" s="21"/>
      <c r="T20" s="38"/>
    </row>
    <row r="21" spans="1:20" ht="12">
      <c r="A21" s="13">
        <f t="shared" si="2"/>
        <v>17</v>
      </c>
      <c r="B21" s="45" t="s">
        <v>96</v>
      </c>
      <c r="C21" s="46" t="s">
        <v>23</v>
      </c>
      <c r="D21" s="8">
        <v>7225757.87</v>
      </c>
      <c r="E21" s="8">
        <v>6648827.68</v>
      </c>
      <c r="F21" s="8">
        <v>0</v>
      </c>
      <c r="G21" s="8">
        <v>375284.58</v>
      </c>
      <c r="H21" s="8">
        <v>90471.85</v>
      </c>
      <c r="I21" s="8">
        <v>577948.65</v>
      </c>
      <c r="J21" s="8">
        <v>0</v>
      </c>
      <c r="K21" s="8">
        <v>280417.03</v>
      </c>
      <c r="L21" s="8">
        <v>17281.26</v>
      </c>
      <c r="M21" s="8">
        <v>22695.42</v>
      </c>
      <c r="N21" s="8">
        <v>0</v>
      </c>
      <c r="O21" s="8">
        <f t="shared" si="0"/>
        <v>7298948.46</v>
      </c>
      <c r="P21" s="9">
        <f t="shared" si="1"/>
        <v>7298948.46</v>
      </c>
      <c r="S21" s="21"/>
      <c r="T21" s="38"/>
    </row>
    <row r="22" spans="1:20" ht="12">
      <c r="A22" s="13">
        <f t="shared" si="2"/>
        <v>18</v>
      </c>
      <c r="B22" s="45" t="s">
        <v>96</v>
      </c>
      <c r="C22" s="46" t="s">
        <v>24</v>
      </c>
      <c r="D22" s="8">
        <v>1707265.17</v>
      </c>
      <c r="E22" s="8">
        <v>1694064.94</v>
      </c>
      <c r="F22" s="8">
        <v>0</v>
      </c>
      <c r="G22" s="8">
        <v>83425.23</v>
      </c>
      <c r="H22" s="8">
        <v>61501.67</v>
      </c>
      <c r="I22" s="8">
        <v>135936.57</v>
      </c>
      <c r="J22" s="8">
        <v>0</v>
      </c>
      <c r="K22" s="8">
        <v>141288.65</v>
      </c>
      <c r="L22" s="8">
        <v>6576.28</v>
      </c>
      <c r="M22" s="8">
        <v>9947.53</v>
      </c>
      <c r="N22" s="8">
        <v>0</v>
      </c>
      <c r="O22" s="8">
        <f t="shared" si="0"/>
        <v>1762190.5599999998</v>
      </c>
      <c r="P22" s="9">
        <f t="shared" si="1"/>
        <v>1762190.56</v>
      </c>
      <c r="S22" s="21"/>
      <c r="T22" s="38"/>
    </row>
    <row r="23" spans="1:20" ht="12">
      <c r="A23" s="13">
        <f t="shared" si="2"/>
        <v>19</v>
      </c>
      <c r="B23" s="45" t="s">
        <v>96</v>
      </c>
      <c r="C23" s="46" t="s">
        <v>25</v>
      </c>
      <c r="D23" s="8">
        <v>22644305.4</v>
      </c>
      <c r="E23" s="8">
        <v>20507687</v>
      </c>
      <c r="F23" s="8">
        <v>0</v>
      </c>
      <c r="G23" s="8">
        <v>1075082.53</v>
      </c>
      <c r="H23" s="8">
        <v>205857.04</v>
      </c>
      <c r="I23" s="8">
        <v>2585397.11</v>
      </c>
      <c r="J23" s="8">
        <v>0</v>
      </c>
      <c r="K23" s="8">
        <v>1306153.05</v>
      </c>
      <c r="L23" s="8">
        <v>46777.16</v>
      </c>
      <c r="M23" s="8">
        <v>58628.31</v>
      </c>
      <c r="N23" s="8">
        <v>0</v>
      </c>
      <c r="O23" s="8">
        <f t="shared" si="0"/>
        <v>22803385.279999997</v>
      </c>
      <c r="P23" s="9">
        <f t="shared" si="1"/>
        <v>22803385.28</v>
      </c>
      <c r="S23" s="21"/>
      <c r="T23" s="38"/>
    </row>
    <row r="24" spans="1:20" ht="12">
      <c r="A24" s="13">
        <f t="shared" si="2"/>
        <v>20</v>
      </c>
      <c r="B24" s="45" t="s">
        <v>97</v>
      </c>
      <c r="C24" s="46" t="s">
        <v>26</v>
      </c>
      <c r="D24" s="8">
        <v>9988439.93</v>
      </c>
      <c r="E24" s="8">
        <v>9384277.34</v>
      </c>
      <c r="F24" s="8">
        <v>0</v>
      </c>
      <c r="G24" s="8">
        <v>543359.22</v>
      </c>
      <c r="H24" s="8">
        <v>-393411.34</v>
      </c>
      <c r="I24" s="8">
        <v>888128.05</v>
      </c>
      <c r="J24" s="8">
        <v>0</v>
      </c>
      <c r="K24" s="8">
        <v>1194538.91</v>
      </c>
      <c r="L24" s="8">
        <v>7462.5</v>
      </c>
      <c r="M24" s="8">
        <v>33659.61</v>
      </c>
      <c r="N24" s="8">
        <v>0</v>
      </c>
      <c r="O24" s="8">
        <f t="shared" si="0"/>
        <v>9587566.09</v>
      </c>
      <c r="P24" s="9">
        <f t="shared" si="1"/>
        <v>9587566.090000002</v>
      </c>
      <c r="S24" s="21"/>
      <c r="T24" s="38"/>
    </row>
    <row r="25" spans="1:20" ht="12">
      <c r="A25" s="13">
        <f t="shared" si="2"/>
        <v>21</v>
      </c>
      <c r="B25" s="45" t="s">
        <v>98</v>
      </c>
      <c r="C25" s="46" t="s">
        <v>27</v>
      </c>
      <c r="D25" s="8">
        <v>1259763.34</v>
      </c>
      <c r="E25" s="8">
        <v>1127537.6</v>
      </c>
      <c r="F25" s="8">
        <v>0</v>
      </c>
      <c r="G25" s="8">
        <v>67809.34</v>
      </c>
      <c r="H25" s="8">
        <v>40119.02</v>
      </c>
      <c r="I25" s="8">
        <v>193055.48</v>
      </c>
      <c r="J25" s="8">
        <v>0</v>
      </c>
      <c r="K25" s="8">
        <v>79906.85</v>
      </c>
      <c r="L25" s="8">
        <v>1137.39</v>
      </c>
      <c r="M25" s="8">
        <v>9750.6</v>
      </c>
      <c r="N25" s="8">
        <v>0</v>
      </c>
      <c r="O25" s="8">
        <f t="shared" si="0"/>
        <v>1298744.9700000002</v>
      </c>
      <c r="P25" s="9">
        <f t="shared" si="1"/>
        <v>1298744.97</v>
      </c>
      <c r="S25" s="21"/>
      <c r="T25" s="38"/>
    </row>
    <row r="26" spans="1:20" ht="12">
      <c r="A26" s="13">
        <f t="shared" si="2"/>
        <v>22</v>
      </c>
      <c r="B26" s="45" t="s">
        <v>99</v>
      </c>
      <c r="C26" s="46" t="s">
        <v>28</v>
      </c>
      <c r="D26" s="8">
        <v>11779950.79</v>
      </c>
      <c r="E26" s="8">
        <v>10345333.01</v>
      </c>
      <c r="F26" s="8">
        <v>0</v>
      </c>
      <c r="G26" s="8">
        <v>824907.62</v>
      </c>
      <c r="H26" s="8">
        <v>-83954.57</v>
      </c>
      <c r="I26" s="8">
        <v>733919.02</v>
      </c>
      <c r="J26" s="8">
        <v>0</v>
      </c>
      <c r="K26" s="8">
        <v>180665.02</v>
      </c>
      <c r="L26" s="8">
        <v>6087.61</v>
      </c>
      <c r="M26" s="8">
        <v>33586.02</v>
      </c>
      <c r="N26" s="8">
        <v>0</v>
      </c>
      <c r="O26" s="8">
        <f t="shared" si="0"/>
        <v>11689908.61</v>
      </c>
      <c r="P26" s="9">
        <f t="shared" si="1"/>
        <v>11689908.61</v>
      </c>
      <c r="S26" s="21"/>
      <c r="T26" s="38"/>
    </row>
    <row r="27" spans="1:20" ht="12">
      <c r="A27" s="13">
        <f t="shared" si="2"/>
        <v>23</v>
      </c>
      <c r="B27" s="45" t="s">
        <v>100</v>
      </c>
      <c r="C27" s="46" t="s">
        <v>30</v>
      </c>
      <c r="D27" s="8">
        <v>8489379.4</v>
      </c>
      <c r="E27" s="8">
        <v>8196972.38</v>
      </c>
      <c r="F27" s="8">
        <v>0</v>
      </c>
      <c r="G27" s="8">
        <v>716359.4</v>
      </c>
      <c r="H27" s="8">
        <v>-202618.27</v>
      </c>
      <c r="I27" s="8">
        <v>792048.83</v>
      </c>
      <c r="J27" s="8">
        <v>0</v>
      </c>
      <c r="K27" s="8">
        <v>1404697.41</v>
      </c>
      <c r="L27" s="8">
        <v>8444.32</v>
      </c>
      <c r="M27" s="19">
        <v>22366.39</v>
      </c>
      <c r="N27" s="8">
        <v>0</v>
      </c>
      <c r="O27" s="8">
        <f t="shared" si="0"/>
        <v>8278316.8100000005</v>
      </c>
      <c r="P27" s="9">
        <f t="shared" si="1"/>
        <v>8278316.81</v>
      </c>
      <c r="S27" s="21"/>
      <c r="T27" s="38"/>
    </row>
    <row r="28" spans="1:20" ht="12">
      <c r="A28" s="13">
        <f t="shared" si="2"/>
        <v>24</v>
      </c>
      <c r="B28" s="45" t="s">
        <v>101</v>
      </c>
      <c r="C28" s="46" t="s">
        <v>31</v>
      </c>
      <c r="D28" s="8">
        <v>1514515.12</v>
      </c>
      <c r="E28" s="8">
        <v>1474916.63</v>
      </c>
      <c r="F28" s="8">
        <v>0</v>
      </c>
      <c r="G28" s="8">
        <v>111394.39</v>
      </c>
      <c r="H28" s="8">
        <v>-11529.03</v>
      </c>
      <c r="I28" s="8">
        <v>71389.44</v>
      </c>
      <c r="J28" s="8">
        <v>0</v>
      </c>
      <c r="K28" s="8">
        <v>152482.26</v>
      </c>
      <c r="L28" s="8">
        <v>869.5</v>
      </c>
      <c r="M28" s="8">
        <v>3101.61</v>
      </c>
      <c r="N28" s="8">
        <v>0</v>
      </c>
      <c r="O28" s="8">
        <f t="shared" si="0"/>
        <v>1502116.59</v>
      </c>
      <c r="P28" s="9">
        <f t="shared" si="1"/>
        <v>1502116.5899999996</v>
      </c>
      <c r="S28" s="21"/>
      <c r="T28" s="38"/>
    </row>
    <row r="29" spans="1:20" ht="12">
      <c r="A29" s="13">
        <f t="shared" si="2"/>
        <v>25</v>
      </c>
      <c r="B29" s="45" t="s">
        <v>102</v>
      </c>
      <c r="C29" s="46" t="s">
        <v>32</v>
      </c>
      <c r="D29" s="8">
        <v>427116498.63</v>
      </c>
      <c r="E29" s="8">
        <v>565784285.12</v>
      </c>
      <c r="F29" s="8">
        <v>0</v>
      </c>
      <c r="G29" s="8">
        <v>39165338.21</v>
      </c>
      <c r="H29" s="8">
        <v>21715866.54</v>
      </c>
      <c r="I29" s="8">
        <v>36474093.29</v>
      </c>
      <c r="J29" s="8">
        <v>0</v>
      </c>
      <c r="K29" s="8">
        <v>192283141.8</v>
      </c>
      <c r="L29" s="8">
        <v>684526.43</v>
      </c>
      <c r="M29" s="8">
        <v>992736.08</v>
      </c>
      <c r="N29" s="8">
        <v>0</v>
      </c>
      <c r="O29" s="8">
        <f t="shared" si="0"/>
        <v>448147838.74</v>
      </c>
      <c r="P29" s="9">
        <f t="shared" si="1"/>
        <v>448147838.74</v>
      </c>
      <c r="S29" s="21"/>
      <c r="T29" s="38"/>
    </row>
    <row r="30" spans="1:20" ht="12">
      <c r="A30" s="13">
        <f t="shared" si="2"/>
        <v>26</v>
      </c>
      <c r="B30" s="45" t="s">
        <v>103</v>
      </c>
      <c r="C30" s="46" t="s">
        <v>33</v>
      </c>
      <c r="D30" s="8">
        <v>48210563.57</v>
      </c>
      <c r="E30" s="8">
        <v>38609841.62</v>
      </c>
      <c r="F30" s="8">
        <v>0</v>
      </c>
      <c r="G30" s="8">
        <v>8523625.68</v>
      </c>
      <c r="H30" s="8">
        <v>1152620.45</v>
      </c>
      <c r="I30" s="8">
        <v>3065196.56</v>
      </c>
      <c r="J30" s="8">
        <v>0</v>
      </c>
      <c r="K30" s="8">
        <v>720617.81</v>
      </c>
      <c r="L30" s="8">
        <v>31230.76</v>
      </c>
      <c r="M30" s="8">
        <v>146092.79</v>
      </c>
      <c r="N30" s="8">
        <v>0</v>
      </c>
      <c r="O30" s="8">
        <f t="shared" si="0"/>
        <v>49331953.260000005</v>
      </c>
      <c r="P30" s="9">
        <f t="shared" si="1"/>
        <v>49331953.26</v>
      </c>
      <c r="S30" s="21"/>
      <c r="T30" s="38"/>
    </row>
    <row r="31" spans="1:20" ht="12">
      <c r="A31" s="13">
        <f t="shared" si="2"/>
        <v>27</v>
      </c>
      <c r="B31" s="45" t="s">
        <v>104</v>
      </c>
      <c r="C31" s="46" t="s">
        <v>34</v>
      </c>
      <c r="D31" s="8">
        <v>132366887.08</v>
      </c>
      <c r="E31" s="8">
        <v>140466366.46</v>
      </c>
      <c r="F31" s="8">
        <v>0</v>
      </c>
      <c r="G31" s="8">
        <v>8788725.26</v>
      </c>
      <c r="H31" s="8">
        <v>2042141.42</v>
      </c>
      <c r="I31" s="8">
        <v>15076950.31</v>
      </c>
      <c r="J31" s="8">
        <v>0</v>
      </c>
      <c r="K31" s="8">
        <v>29663305.78</v>
      </c>
      <c r="L31" s="8">
        <v>74509.4</v>
      </c>
      <c r="M31" s="8">
        <v>334217.15</v>
      </c>
      <c r="N31" s="8">
        <v>0</v>
      </c>
      <c r="O31" s="8">
        <f t="shared" si="0"/>
        <v>134334519.1</v>
      </c>
      <c r="P31" s="9">
        <f t="shared" si="1"/>
        <v>134334519.1</v>
      </c>
      <c r="S31" s="21"/>
      <c r="T31" s="38"/>
    </row>
    <row r="32" spans="1:20" ht="12">
      <c r="A32" s="13">
        <f t="shared" si="2"/>
        <v>28</v>
      </c>
      <c r="B32" s="45" t="s">
        <v>105</v>
      </c>
      <c r="C32" s="46" t="s">
        <v>35</v>
      </c>
      <c r="D32" s="8">
        <v>35401539.38</v>
      </c>
      <c r="E32" s="8">
        <v>38279376.1</v>
      </c>
      <c r="F32" s="8">
        <v>0</v>
      </c>
      <c r="G32" s="8">
        <v>2067212.04</v>
      </c>
      <c r="H32" s="8">
        <v>-125799.96</v>
      </c>
      <c r="I32" s="8">
        <v>5293336.4</v>
      </c>
      <c r="J32" s="8">
        <v>0</v>
      </c>
      <c r="K32" s="8">
        <v>10316256.55</v>
      </c>
      <c r="L32" s="8">
        <v>11460.55</v>
      </c>
      <c r="M32" s="8">
        <v>59389.12</v>
      </c>
      <c r="N32" s="8">
        <v>0</v>
      </c>
      <c r="O32" s="8">
        <f t="shared" si="0"/>
        <v>35264278.870000005</v>
      </c>
      <c r="P32" s="9">
        <f t="shared" si="1"/>
        <v>35264278.87</v>
      </c>
      <c r="S32" s="21"/>
      <c r="T32" s="38"/>
    </row>
    <row r="33" spans="1:20" ht="12">
      <c r="A33" s="13">
        <f t="shared" si="2"/>
        <v>29</v>
      </c>
      <c r="B33" s="45" t="s">
        <v>106</v>
      </c>
      <c r="C33" s="46" t="s">
        <v>36</v>
      </c>
      <c r="D33" s="8">
        <v>6641263.33</v>
      </c>
      <c r="E33" s="8">
        <v>3427620.26</v>
      </c>
      <c r="F33" s="8">
        <v>0</v>
      </c>
      <c r="G33" s="8">
        <v>3011059.26</v>
      </c>
      <c r="H33" s="8">
        <v>-178762.75</v>
      </c>
      <c r="I33" s="8">
        <v>175699.73</v>
      </c>
      <c r="J33" s="8">
        <v>0</v>
      </c>
      <c r="K33" s="8">
        <v>142853.6</v>
      </c>
      <c r="L33" s="8">
        <v>6553.97</v>
      </c>
      <c r="M33" s="8">
        <v>15579.04</v>
      </c>
      <c r="N33" s="8">
        <v>0</v>
      </c>
      <c r="O33" s="8">
        <f t="shared" si="0"/>
        <v>6455946.61</v>
      </c>
      <c r="P33" s="9">
        <f t="shared" si="1"/>
        <v>6455946.61</v>
      </c>
      <c r="S33" s="21"/>
      <c r="T33" s="42"/>
    </row>
    <row r="34" spans="1:20" ht="12">
      <c r="A34" s="13">
        <f t="shared" si="2"/>
        <v>30</v>
      </c>
      <c r="B34" s="45" t="s">
        <v>107</v>
      </c>
      <c r="C34" s="46" t="s">
        <v>37</v>
      </c>
      <c r="D34" s="8">
        <v>6098344.2</v>
      </c>
      <c r="E34" s="8">
        <v>7282975.49</v>
      </c>
      <c r="F34" s="8">
        <v>0</v>
      </c>
      <c r="G34" s="8">
        <v>501144.19</v>
      </c>
      <c r="H34" s="8">
        <v>-157462.66</v>
      </c>
      <c r="I34" s="8">
        <v>7128.59</v>
      </c>
      <c r="J34" s="8">
        <v>0</v>
      </c>
      <c r="K34" s="8">
        <v>1847805.01</v>
      </c>
      <c r="L34" s="8">
        <v>21435.39</v>
      </c>
      <c r="M34" s="8">
        <v>23997.11</v>
      </c>
      <c r="N34" s="8">
        <v>0</v>
      </c>
      <c r="O34" s="8">
        <f t="shared" si="0"/>
        <v>5919446.15</v>
      </c>
      <c r="P34" s="9">
        <f t="shared" si="1"/>
        <v>5919446.15</v>
      </c>
      <c r="S34" s="21"/>
      <c r="T34" s="38"/>
    </row>
    <row r="35" spans="1:20" ht="12">
      <c r="A35" s="13">
        <f t="shared" si="2"/>
        <v>31</v>
      </c>
      <c r="B35" s="45" t="s">
        <v>108</v>
      </c>
      <c r="C35" s="46" t="s">
        <v>38</v>
      </c>
      <c r="D35" s="8">
        <v>4568364.74</v>
      </c>
      <c r="E35" s="8">
        <v>3776496.17</v>
      </c>
      <c r="F35" s="8">
        <v>0</v>
      </c>
      <c r="G35" s="8">
        <v>405780.08</v>
      </c>
      <c r="H35" s="8">
        <v>-148880.24</v>
      </c>
      <c r="I35" s="8">
        <v>396479.79</v>
      </c>
      <c r="J35" s="8">
        <v>0</v>
      </c>
      <c r="K35" s="8">
        <v>143731.16</v>
      </c>
      <c r="L35" s="8">
        <v>1513.73</v>
      </c>
      <c r="M35" s="8">
        <v>17054.11</v>
      </c>
      <c r="N35" s="8">
        <v>0</v>
      </c>
      <c r="O35" s="8">
        <f t="shared" si="0"/>
        <v>4417970.77</v>
      </c>
      <c r="P35" s="9">
        <f t="shared" si="1"/>
        <v>4417970.77</v>
      </c>
      <c r="S35" s="21"/>
      <c r="T35" s="38"/>
    </row>
    <row r="36" spans="1:20" ht="12">
      <c r="A36" s="13">
        <f t="shared" si="2"/>
        <v>32</v>
      </c>
      <c r="B36" s="45" t="s">
        <v>10</v>
      </c>
      <c r="C36" s="46" t="s">
        <v>41</v>
      </c>
      <c r="D36" s="8">
        <v>6228415.81</v>
      </c>
      <c r="E36" s="8">
        <v>6158422.94</v>
      </c>
      <c r="F36" s="8">
        <v>0</v>
      </c>
      <c r="G36" s="8">
        <v>408046.41</v>
      </c>
      <c r="H36" s="8">
        <v>-66595.64</v>
      </c>
      <c r="I36" s="8">
        <v>69562.23</v>
      </c>
      <c r="J36" s="8">
        <v>0</v>
      </c>
      <c r="K36" s="8">
        <v>470383.21</v>
      </c>
      <c r="L36" s="8">
        <v>7673.97</v>
      </c>
      <c r="M36" s="8">
        <v>11502.17</v>
      </c>
      <c r="N36" s="8">
        <v>0</v>
      </c>
      <c r="O36" s="8">
        <f>D36+F36+H36-J36-L36-N36</f>
        <v>6154146.2</v>
      </c>
      <c r="P36" s="9">
        <f>E36+G36+I36-K36-M36-N36</f>
        <v>6154146.200000001</v>
      </c>
      <c r="S36" s="21"/>
      <c r="T36" s="38"/>
    </row>
    <row r="37" spans="1:20" ht="12">
      <c r="A37" s="13">
        <f t="shared" si="2"/>
        <v>33</v>
      </c>
      <c r="B37" s="45" t="s">
        <v>109</v>
      </c>
      <c r="C37" s="46" t="s">
        <v>42</v>
      </c>
      <c r="D37" s="8">
        <v>104100140.17</v>
      </c>
      <c r="E37" s="8">
        <v>67268784.86</v>
      </c>
      <c r="F37" s="8">
        <v>0</v>
      </c>
      <c r="G37" s="8">
        <v>34413522.56</v>
      </c>
      <c r="H37" s="8">
        <v>-3146735.28</v>
      </c>
      <c r="I37" s="8">
        <v>-182323.42</v>
      </c>
      <c r="J37" s="8">
        <v>0</v>
      </c>
      <c r="K37" s="8">
        <v>427148.27</v>
      </c>
      <c r="L37" s="8">
        <v>50934.28</v>
      </c>
      <c r="M37" s="8">
        <v>170365.12</v>
      </c>
      <c r="N37" s="8">
        <v>0</v>
      </c>
      <c r="O37" s="8">
        <f t="shared" si="0"/>
        <v>100902470.61</v>
      </c>
      <c r="P37" s="9">
        <f t="shared" si="1"/>
        <v>100902470.61</v>
      </c>
      <c r="S37" s="21"/>
      <c r="T37" s="38"/>
    </row>
    <row r="38" spans="1:20" ht="12">
      <c r="A38" s="13">
        <f t="shared" si="2"/>
        <v>34</v>
      </c>
      <c r="B38" s="45" t="s">
        <v>110</v>
      </c>
      <c r="C38" s="46" t="s">
        <v>40</v>
      </c>
      <c r="D38" s="19">
        <v>6281112.48</v>
      </c>
      <c r="E38" s="19">
        <v>5145281.8</v>
      </c>
      <c r="F38" s="19">
        <v>0</v>
      </c>
      <c r="G38" s="19">
        <v>699602.46</v>
      </c>
      <c r="H38" s="19">
        <v>65238.84</v>
      </c>
      <c r="I38" s="19">
        <v>701475.96</v>
      </c>
      <c r="J38" s="19">
        <v>0</v>
      </c>
      <c r="K38" s="19">
        <v>179881.49</v>
      </c>
      <c r="L38" s="19">
        <v>6386.03</v>
      </c>
      <c r="M38" s="19">
        <v>26513.44</v>
      </c>
      <c r="N38" s="19">
        <v>0</v>
      </c>
      <c r="O38" s="19">
        <f t="shared" si="0"/>
        <v>6339965.29</v>
      </c>
      <c r="P38" s="20">
        <f t="shared" si="1"/>
        <v>6339965.289999999</v>
      </c>
      <c r="S38" s="21"/>
      <c r="T38" s="42"/>
    </row>
    <row r="39" spans="1:20" ht="12">
      <c r="A39" s="13">
        <f t="shared" si="2"/>
        <v>35</v>
      </c>
      <c r="B39" s="45" t="s">
        <v>111</v>
      </c>
      <c r="C39" s="46" t="s">
        <v>46</v>
      </c>
      <c r="D39" s="8">
        <v>15228280.58</v>
      </c>
      <c r="E39" s="8">
        <v>14106415.61</v>
      </c>
      <c r="F39" s="8">
        <v>0</v>
      </c>
      <c r="G39" s="8">
        <v>767856.48</v>
      </c>
      <c r="H39" s="8">
        <v>11855.51</v>
      </c>
      <c r="I39" s="8">
        <v>1291776.66</v>
      </c>
      <c r="J39" s="8">
        <v>0</v>
      </c>
      <c r="K39" s="8">
        <v>919789.74</v>
      </c>
      <c r="L39" s="8">
        <v>16530.54</v>
      </c>
      <c r="M39" s="8">
        <v>22653.46</v>
      </c>
      <c r="N39" s="8">
        <v>0</v>
      </c>
      <c r="O39" s="8">
        <f t="shared" si="0"/>
        <v>15223605.55</v>
      </c>
      <c r="P39" s="9">
        <f t="shared" si="1"/>
        <v>15223605.549999999</v>
      </c>
      <c r="S39" s="21"/>
      <c r="T39" s="38"/>
    </row>
    <row r="40" spans="1:20" ht="12">
      <c r="A40" s="13">
        <f t="shared" si="2"/>
        <v>36</v>
      </c>
      <c r="B40" s="45" t="s">
        <v>134</v>
      </c>
      <c r="C40" s="46" t="s">
        <v>47</v>
      </c>
      <c r="D40" s="8">
        <v>44058011.1</v>
      </c>
      <c r="E40" s="8">
        <v>63343166.62</v>
      </c>
      <c r="F40" s="8">
        <v>0</v>
      </c>
      <c r="G40" s="8">
        <v>3610170.19</v>
      </c>
      <c r="H40" s="8">
        <v>195716.68</v>
      </c>
      <c r="I40" s="8">
        <v>4327673.92</v>
      </c>
      <c r="J40" s="8">
        <v>0</v>
      </c>
      <c r="K40" s="8">
        <v>26969709.95</v>
      </c>
      <c r="L40" s="8">
        <v>78748.73</v>
      </c>
      <c r="M40" s="8">
        <v>136321.73</v>
      </c>
      <c r="N40" s="8">
        <v>0</v>
      </c>
      <c r="O40" s="8">
        <f t="shared" si="0"/>
        <v>44174979.050000004</v>
      </c>
      <c r="P40" s="9">
        <f t="shared" si="1"/>
        <v>44174979.04999999</v>
      </c>
      <c r="S40" s="21"/>
      <c r="T40" s="38"/>
    </row>
    <row r="41" spans="1:20" ht="12">
      <c r="A41" s="13">
        <f t="shared" si="2"/>
        <v>37</v>
      </c>
      <c r="B41" s="45" t="s">
        <v>112</v>
      </c>
      <c r="C41" s="46" t="s">
        <v>48</v>
      </c>
      <c r="D41" s="8">
        <v>546851889.36</v>
      </c>
      <c r="E41" s="8">
        <v>316934280.97</v>
      </c>
      <c r="F41" s="8">
        <v>0</v>
      </c>
      <c r="G41" s="8">
        <v>210563697.41</v>
      </c>
      <c r="H41" s="8">
        <v>3322751.76</v>
      </c>
      <c r="I41" s="8">
        <v>27241259.38</v>
      </c>
      <c r="J41" s="8">
        <v>0</v>
      </c>
      <c r="K41" s="8">
        <v>4081434.76</v>
      </c>
      <c r="L41" s="8">
        <v>743961.65</v>
      </c>
      <c r="M41" s="8">
        <v>1227123.53</v>
      </c>
      <c r="N41" s="8">
        <v>0</v>
      </c>
      <c r="O41" s="8">
        <f t="shared" si="0"/>
        <v>549430679.47</v>
      </c>
      <c r="P41" s="9">
        <f t="shared" si="1"/>
        <v>549430679.47</v>
      </c>
      <c r="S41" s="21"/>
      <c r="T41" s="38"/>
    </row>
    <row r="42" spans="1:20" ht="12">
      <c r="A42" s="13">
        <f t="shared" si="2"/>
        <v>38</v>
      </c>
      <c r="B42" s="45" t="s">
        <v>113</v>
      </c>
      <c r="C42" s="46" t="s">
        <v>49</v>
      </c>
      <c r="D42" s="8">
        <v>35601004.82</v>
      </c>
      <c r="E42" s="8">
        <v>33005706.82</v>
      </c>
      <c r="F42" s="8">
        <v>0</v>
      </c>
      <c r="G42" s="8">
        <v>2035937.08</v>
      </c>
      <c r="H42" s="8">
        <v>-1746797.18</v>
      </c>
      <c r="I42" s="8">
        <v>-352284.85</v>
      </c>
      <c r="J42" s="8">
        <v>0</v>
      </c>
      <c r="K42" s="8">
        <v>748039.06</v>
      </c>
      <c r="L42" s="8">
        <v>46869.16</v>
      </c>
      <c r="M42" s="8">
        <v>133981.51</v>
      </c>
      <c r="N42" s="8">
        <v>0</v>
      </c>
      <c r="O42" s="8">
        <f t="shared" si="0"/>
        <v>33807338.480000004</v>
      </c>
      <c r="P42" s="9">
        <f t="shared" si="1"/>
        <v>33807338.48</v>
      </c>
      <c r="S42" s="21"/>
      <c r="T42" s="42"/>
    </row>
    <row r="43" spans="1:20" ht="12">
      <c r="A43" s="13">
        <f t="shared" si="2"/>
        <v>39</v>
      </c>
      <c r="B43" s="45" t="s">
        <v>114</v>
      </c>
      <c r="C43" s="46" t="s">
        <v>50</v>
      </c>
      <c r="D43" s="19">
        <v>32562803.69</v>
      </c>
      <c r="E43" s="19">
        <v>31492151.07</v>
      </c>
      <c r="F43" s="19">
        <v>0</v>
      </c>
      <c r="G43" s="19">
        <v>2087331.89</v>
      </c>
      <c r="H43" s="19">
        <v>-106031.97</v>
      </c>
      <c r="I43" s="19">
        <v>501506.52</v>
      </c>
      <c r="J43" s="19">
        <v>0</v>
      </c>
      <c r="K43" s="19">
        <v>1610096.17</v>
      </c>
      <c r="L43" s="19">
        <v>34001.45</v>
      </c>
      <c r="M43" s="19">
        <v>48123.04</v>
      </c>
      <c r="N43" s="19">
        <v>0</v>
      </c>
      <c r="O43" s="8">
        <f t="shared" si="0"/>
        <v>32422770.270000003</v>
      </c>
      <c r="P43" s="20">
        <f t="shared" si="1"/>
        <v>32422770.270000003</v>
      </c>
      <c r="S43" s="21"/>
      <c r="T43" s="38"/>
    </row>
    <row r="44" spans="1:20" ht="12">
      <c r="A44" s="13">
        <f t="shared" si="2"/>
        <v>40</v>
      </c>
      <c r="B44" s="45" t="s">
        <v>115</v>
      </c>
      <c r="C44" s="46" t="s">
        <v>51</v>
      </c>
      <c r="D44" s="8">
        <v>33673338.55</v>
      </c>
      <c r="E44" s="8">
        <v>31128542.24</v>
      </c>
      <c r="F44" s="8">
        <v>0</v>
      </c>
      <c r="G44" s="8">
        <v>1825506.82</v>
      </c>
      <c r="H44" s="8">
        <v>293408.27</v>
      </c>
      <c r="I44" s="8">
        <v>1615591.98</v>
      </c>
      <c r="J44" s="8">
        <v>0</v>
      </c>
      <c r="K44" s="8">
        <v>559231.51</v>
      </c>
      <c r="L44" s="8">
        <v>31325.44</v>
      </c>
      <c r="M44" s="8">
        <v>74988.15</v>
      </c>
      <c r="N44" s="8">
        <v>0</v>
      </c>
      <c r="O44" s="19">
        <f t="shared" si="0"/>
        <v>33935421.38</v>
      </c>
      <c r="P44" s="9">
        <f t="shared" si="1"/>
        <v>33935421.38</v>
      </c>
      <c r="S44" s="21"/>
      <c r="T44" s="38"/>
    </row>
    <row r="45" spans="1:20" ht="12">
      <c r="A45" s="13">
        <f t="shared" si="2"/>
        <v>41</v>
      </c>
      <c r="B45" s="45" t="s">
        <v>116</v>
      </c>
      <c r="C45" s="46" t="s">
        <v>52</v>
      </c>
      <c r="D45" s="8">
        <v>21327317.25</v>
      </c>
      <c r="E45" s="8">
        <v>15650931.58</v>
      </c>
      <c r="F45" s="8">
        <v>0</v>
      </c>
      <c r="G45" s="8">
        <v>4550985.98</v>
      </c>
      <c r="H45" s="8">
        <v>-99.88</v>
      </c>
      <c r="I45" s="8">
        <v>1340910.18</v>
      </c>
      <c r="J45" s="8">
        <v>0</v>
      </c>
      <c r="K45" s="8">
        <v>172989.69</v>
      </c>
      <c r="L45" s="8">
        <v>25517.02</v>
      </c>
      <c r="M45" s="8">
        <v>68137.7</v>
      </c>
      <c r="N45" s="8">
        <v>0</v>
      </c>
      <c r="O45" s="8">
        <f t="shared" si="0"/>
        <v>21301700.35</v>
      </c>
      <c r="P45" s="9">
        <f t="shared" si="1"/>
        <v>21301700.35</v>
      </c>
      <c r="S45" s="21"/>
      <c r="T45" s="38"/>
    </row>
    <row r="46" spans="1:20" ht="12">
      <c r="A46" s="13">
        <f t="shared" si="2"/>
        <v>42</v>
      </c>
      <c r="B46" s="45" t="s">
        <v>117</v>
      </c>
      <c r="C46" s="46" t="s">
        <v>29</v>
      </c>
      <c r="D46" s="8">
        <v>23696975.54</v>
      </c>
      <c r="E46" s="8">
        <v>18443624.06</v>
      </c>
      <c r="F46" s="8">
        <v>0</v>
      </c>
      <c r="G46" s="8">
        <v>4617308.04</v>
      </c>
      <c r="H46" s="8">
        <v>184691.71</v>
      </c>
      <c r="I46" s="8">
        <v>1091093.24</v>
      </c>
      <c r="J46" s="8">
        <v>0</v>
      </c>
      <c r="K46" s="8">
        <v>244452.1</v>
      </c>
      <c r="L46" s="8">
        <v>18373.04</v>
      </c>
      <c r="M46" s="8">
        <v>44279.03</v>
      </c>
      <c r="N46" s="8">
        <v>0</v>
      </c>
      <c r="O46" s="8">
        <f t="shared" si="0"/>
        <v>23863294.21</v>
      </c>
      <c r="P46" s="9">
        <f t="shared" si="1"/>
        <v>23863294.209999993</v>
      </c>
      <c r="S46" s="21"/>
      <c r="T46" s="38"/>
    </row>
    <row r="47" spans="1:20" ht="12">
      <c r="A47" s="13">
        <f t="shared" si="2"/>
        <v>43</v>
      </c>
      <c r="B47" s="45" t="s">
        <v>118</v>
      </c>
      <c r="C47" s="46" t="s">
        <v>53</v>
      </c>
      <c r="D47" s="19">
        <v>13590663.53</v>
      </c>
      <c r="E47" s="19">
        <v>9378697.76</v>
      </c>
      <c r="F47" s="19">
        <v>0</v>
      </c>
      <c r="G47" s="19">
        <v>4178098.91</v>
      </c>
      <c r="H47" s="19">
        <v>265999.82</v>
      </c>
      <c r="I47" s="19">
        <v>487721.6</v>
      </c>
      <c r="J47" s="19">
        <v>0</v>
      </c>
      <c r="K47" s="19">
        <v>179865.66</v>
      </c>
      <c r="L47" s="19">
        <v>13290.84</v>
      </c>
      <c r="M47" s="19">
        <v>21280.1</v>
      </c>
      <c r="N47" s="19">
        <v>0</v>
      </c>
      <c r="O47" s="8">
        <f t="shared" si="0"/>
        <v>13843372.51</v>
      </c>
      <c r="P47" s="20">
        <f t="shared" si="1"/>
        <v>13843372.51</v>
      </c>
      <c r="S47" s="21"/>
      <c r="T47" s="38"/>
    </row>
    <row r="48" spans="1:20" ht="12">
      <c r="A48" s="13">
        <f t="shared" si="2"/>
        <v>44</v>
      </c>
      <c r="B48" s="45" t="s">
        <v>119</v>
      </c>
      <c r="C48" s="46" t="s">
        <v>39</v>
      </c>
      <c r="D48" s="8">
        <v>72640824.54</v>
      </c>
      <c r="E48" s="8">
        <v>67860173.73</v>
      </c>
      <c r="F48" s="8">
        <v>0</v>
      </c>
      <c r="G48" s="8">
        <v>3756089.62</v>
      </c>
      <c r="H48" s="8">
        <v>-303119.68</v>
      </c>
      <c r="I48" s="8">
        <v>4295157.71</v>
      </c>
      <c r="J48" s="8">
        <v>0</v>
      </c>
      <c r="K48" s="8">
        <v>3478570.97</v>
      </c>
      <c r="L48" s="8">
        <v>29370.71</v>
      </c>
      <c r="M48" s="8">
        <v>124515.94</v>
      </c>
      <c r="N48" s="8">
        <v>0</v>
      </c>
      <c r="O48" s="8">
        <f t="shared" si="0"/>
        <v>72308334.15</v>
      </c>
      <c r="P48" s="9">
        <f t="shared" si="1"/>
        <v>72308334.15</v>
      </c>
      <c r="S48" s="21"/>
      <c r="T48" s="42"/>
    </row>
    <row r="49" spans="1:20" ht="12">
      <c r="A49" s="13">
        <f t="shared" si="2"/>
        <v>45</v>
      </c>
      <c r="B49" s="45" t="s">
        <v>120</v>
      </c>
      <c r="C49" s="46" t="s">
        <v>70</v>
      </c>
      <c r="D49" s="19">
        <v>208775871.33</v>
      </c>
      <c r="E49" s="19">
        <v>189917405.6</v>
      </c>
      <c r="F49" s="19">
        <v>0</v>
      </c>
      <c r="G49" s="19">
        <v>11820574.13</v>
      </c>
      <c r="H49" s="19">
        <v>1754910.05</v>
      </c>
      <c r="I49" s="19">
        <v>11717133.37</v>
      </c>
      <c r="J49" s="19">
        <v>0</v>
      </c>
      <c r="K49" s="19">
        <v>2799215.14</v>
      </c>
      <c r="L49" s="19">
        <v>205749.93</v>
      </c>
      <c r="M49" s="19">
        <v>330866.51</v>
      </c>
      <c r="N49" s="19">
        <v>0</v>
      </c>
      <c r="O49" s="19">
        <f t="shared" si="0"/>
        <v>210325031.45000002</v>
      </c>
      <c r="P49" s="20">
        <f t="shared" si="1"/>
        <v>210325031.45000002</v>
      </c>
      <c r="S49" s="21"/>
      <c r="T49" s="38"/>
    </row>
    <row r="50" spans="1:20" ht="12">
      <c r="A50" s="13">
        <f t="shared" si="2"/>
        <v>46</v>
      </c>
      <c r="B50" s="45" t="s">
        <v>121</v>
      </c>
      <c r="C50" s="46" t="s">
        <v>55</v>
      </c>
      <c r="D50" s="8">
        <v>11308899.91</v>
      </c>
      <c r="E50" s="8">
        <v>12666607.09</v>
      </c>
      <c r="F50" s="8">
        <v>0</v>
      </c>
      <c r="G50" s="8">
        <v>2093294.22</v>
      </c>
      <c r="H50" s="8">
        <v>404442.04</v>
      </c>
      <c r="I50" s="8">
        <v>643057.8</v>
      </c>
      <c r="J50" s="8">
        <v>0</v>
      </c>
      <c r="K50" s="8">
        <v>3631681.87</v>
      </c>
      <c r="L50" s="8">
        <v>12267.83</v>
      </c>
      <c r="M50" s="8">
        <v>70203.12</v>
      </c>
      <c r="N50" s="8">
        <v>0</v>
      </c>
      <c r="O50" s="8">
        <f t="shared" si="0"/>
        <v>11701074.12</v>
      </c>
      <c r="P50" s="9">
        <f t="shared" si="1"/>
        <v>11701074.120000003</v>
      </c>
      <c r="S50" s="21"/>
      <c r="T50" s="42"/>
    </row>
    <row r="51" spans="1:20" ht="12">
      <c r="A51" s="13">
        <f t="shared" si="2"/>
        <v>47</v>
      </c>
      <c r="B51" s="45" t="s">
        <v>122</v>
      </c>
      <c r="C51" s="46" t="s">
        <v>56</v>
      </c>
      <c r="D51" s="8">
        <v>48952434.48</v>
      </c>
      <c r="E51" s="8">
        <v>44129045.36</v>
      </c>
      <c r="F51" s="8">
        <v>0</v>
      </c>
      <c r="G51" s="8">
        <v>2659766.03</v>
      </c>
      <c r="H51" s="8">
        <v>-253466.14</v>
      </c>
      <c r="I51" s="8">
        <v>3953803.85</v>
      </c>
      <c r="J51" s="8">
        <v>0</v>
      </c>
      <c r="K51" s="8">
        <v>1973961.58</v>
      </c>
      <c r="L51" s="8">
        <v>11218.88</v>
      </c>
      <c r="M51" s="8">
        <v>80904.2</v>
      </c>
      <c r="N51" s="8">
        <v>0</v>
      </c>
      <c r="O51" s="8">
        <f t="shared" si="0"/>
        <v>48687749.45999999</v>
      </c>
      <c r="P51" s="9">
        <f t="shared" si="1"/>
        <v>48687749.46</v>
      </c>
      <c r="S51" s="21"/>
      <c r="T51" s="38"/>
    </row>
    <row r="52" spans="1:20" ht="12">
      <c r="A52" s="13">
        <f t="shared" si="2"/>
        <v>48</v>
      </c>
      <c r="B52" s="45" t="s">
        <v>123</v>
      </c>
      <c r="C52" s="46" t="s">
        <v>57</v>
      </c>
      <c r="D52" s="8">
        <v>201862275.01</v>
      </c>
      <c r="E52" s="8">
        <v>188644488.48</v>
      </c>
      <c r="F52" s="8">
        <v>0</v>
      </c>
      <c r="G52" s="8">
        <v>11732093.89</v>
      </c>
      <c r="H52" s="8">
        <v>6143224.88</v>
      </c>
      <c r="I52" s="8">
        <v>8972413.93</v>
      </c>
      <c r="J52" s="8">
        <v>0</v>
      </c>
      <c r="K52" s="8">
        <v>1155045.47</v>
      </c>
      <c r="L52" s="8">
        <v>100899.62</v>
      </c>
      <c r="M52" s="8">
        <v>289350.56</v>
      </c>
      <c r="N52" s="8">
        <v>0</v>
      </c>
      <c r="O52" s="8">
        <f t="shared" si="0"/>
        <v>207904600.26999998</v>
      </c>
      <c r="P52" s="9">
        <f t="shared" si="1"/>
        <v>207904600.27</v>
      </c>
      <c r="S52" s="21"/>
      <c r="T52" s="38"/>
    </row>
    <row r="53" spans="1:20" ht="12">
      <c r="A53" s="13">
        <f t="shared" si="2"/>
        <v>49</v>
      </c>
      <c r="B53" s="45" t="s">
        <v>124</v>
      </c>
      <c r="C53" s="46" t="s">
        <v>58</v>
      </c>
      <c r="D53" s="8">
        <v>1305985879.11</v>
      </c>
      <c r="E53" s="8">
        <v>1084801485.93</v>
      </c>
      <c r="F53" s="8">
        <v>0</v>
      </c>
      <c r="G53" s="8">
        <v>174493441.64</v>
      </c>
      <c r="H53" s="8">
        <v>-30025576.25</v>
      </c>
      <c r="I53" s="8">
        <v>53255602.11</v>
      </c>
      <c r="J53" s="8">
        <v>0</v>
      </c>
      <c r="K53" s="8">
        <v>35395291.49</v>
      </c>
      <c r="L53" s="8">
        <v>570795.17</v>
      </c>
      <c r="M53" s="8">
        <v>1765730.5</v>
      </c>
      <c r="N53" s="8">
        <v>0</v>
      </c>
      <c r="O53" s="8">
        <f t="shared" si="0"/>
        <v>1275389507.6899998</v>
      </c>
      <c r="P53" s="9">
        <f t="shared" si="1"/>
        <v>1275389507.69</v>
      </c>
      <c r="S53" s="21"/>
      <c r="T53" s="38"/>
    </row>
    <row r="54" spans="1:20" ht="12">
      <c r="A54" s="13">
        <f t="shared" si="2"/>
        <v>50</v>
      </c>
      <c r="B54" s="45" t="s">
        <v>126</v>
      </c>
      <c r="C54" s="46" t="s">
        <v>59</v>
      </c>
      <c r="D54" s="19">
        <v>1994090.87</v>
      </c>
      <c r="E54" s="19">
        <v>2031641.2</v>
      </c>
      <c r="F54" s="19">
        <v>0</v>
      </c>
      <c r="G54" s="19">
        <v>120897.71</v>
      </c>
      <c r="H54" s="19">
        <v>25962.05</v>
      </c>
      <c r="I54" s="19">
        <v>55014.58</v>
      </c>
      <c r="J54" s="19">
        <v>0</v>
      </c>
      <c r="K54" s="19">
        <v>178290.57</v>
      </c>
      <c r="L54" s="19">
        <v>1567.56</v>
      </c>
      <c r="M54" s="19">
        <v>10777.56</v>
      </c>
      <c r="N54" s="19">
        <v>0</v>
      </c>
      <c r="O54" s="8">
        <f t="shared" si="0"/>
        <v>2018485.36</v>
      </c>
      <c r="P54" s="9">
        <f t="shared" si="1"/>
        <v>2018485.36</v>
      </c>
      <c r="S54" s="21"/>
      <c r="T54" s="38"/>
    </row>
    <row r="55" spans="1:20" ht="12">
      <c r="A55" s="13">
        <f t="shared" si="2"/>
        <v>51</v>
      </c>
      <c r="B55" s="45" t="s">
        <v>125</v>
      </c>
      <c r="C55" s="46" t="s">
        <v>60</v>
      </c>
      <c r="D55" s="19">
        <v>15927323.38</v>
      </c>
      <c r="E55" s="19">
        <v>13568613.83</v>
      </c>
      <c r="F55" s="19">
        <v>0</v>
      </c>
      <c r="G55" s="19">
        <v>775960.47</v>
      </c>
      <c r="H55" s="19">
        <v>412556.93</v>
      </c>
      <c r="I55" s="19">
        <v>2277893.41</v>
      </c>
      <c r="J55" s="19">
        <v>0</v>
      </c>
      <c r="K55" s="19">
        <v>265444.16</v>
      </c>
      <c r="L55" s="19">
        <v>31126.72</v>
      </c>
      <c r="M55" s="19">
        <v>48269.96</v>
      </c>
      <c r="N55" s="19">
        <v>0</v>
      </c>
      <c r="O55" s="19">
        <f t="shared" si="0"/>
        <v>16308753.59</v>
      </c>
      <c r="P55" s="20">
        <f t="shared" si="1"/>
        <v>16308753.59</v>
      </c>
      <c r="S55" s="21"/>
      <c r="T55" s="38"/>
    </row>
    <row r="56" spans="1:20" ht="12">
      <c r="A56" s="13">
        <f t="shared" si="2"/>
        <v>52</v>
      </c>
      <c r="B56" s="45" t="s">
        <v>127</v>
      </c>
      <c r="C56" s="46" t="s">
        <v>45</v>
      </c>
      <c r="D56" s="8">
        <v>511593877.41</v>
      </c>
      <c r="E56" s="8">
        <v>486481807.34</v>
      </c>
      <c r="F56" s="8">
        <v>0</v>
      </c>
      <c r="G56" s="8">
        <v>29073692.19</v>
      </c>
      <c r="H56" s="8">
        <v>3194319.84</v>
      </c>
      <c r="I56" s="8">
        <v>15527988.8</v>
      </c>
      <c r="J56" s="8">
        <v>0</v>
      </c>
      <c r="K56" s="8">
        <v>15555051.44</v>
      </c>
      <c r="L56" s="8">
        <v>365410.83</v>
      </c>
      <c r="M56" s="8">
        <v>1105650.47</v>
      </c>
      <c r="N56" s="8">
        <v>0</v>
      </c>
      <c r="O56" s="8">
        <f t="shared" si="0"/>
        <v>514422786.42</v>
      </c>
      <c r="P56" s="9">
        <f t="shared" si="1"/>
        <v>514422786.41999996</v>
      </c>
      <c r="S56" s="21"/>
      <c r="T56" s="42"/>
    </row>
    <row r="57" spans="1:20" ht="12">
      <c r="A57" s="13">
        <f t="shared" si="2"/>
        <v>53</v>
      </c>
      <c r="B57" s="45" t="s">
        <v>128</v>
      </c>
      <c r="C57" s="46" t="s">
        <v>64</v>
      </c>
      <c r="D57" s="8">
        <v>604945841.64</v>
      </c>
      <c r="E57" s="8">
        <v>529746895.88</v>
      </c>
      <c r="F57" s="8">
        <v>0</v>
      </c>
      <c r="G57" s="8">
        <v>51635868.12</v>
      </c>
      <c r="H57" s="8">
        <v>-4353892.19</v>
      </c>
      <c r="I57" s="8">
        <v>33246918.62</v>
      </c>
      <c r="J57" s="8">
        <v>0</v>
      </c>
      <c r="K57" s="8">
        <v>13419053.64</v>
      </c>
      <c r="L57" s="8">
        <v>353027.21</v>
      </c>
      <c r="M57" s="8">
        <v>971706.74</v>
      </c>
      <c r="N57" s="8">
        <v>0</v>
      </c>
      <c r="O57" s="8">
        <f t="shared" si="0"/>
        <v>600238922.2399999</v>
      </c>
      <c r="P57" s="9">
        <f t="shared" si="1"/>
        <v>600238922.24</v>
      </c>
      <c r="S57" s="21"/>
      <c r="T57" s="38"/>
    </row>
    <row r="58" spans="1:20" ht="12">
      <c r="A58" s="13">
        <f t="shared" si="2"/>
        <v>54</v>
      </c>
      <c r="B58" s="45" t="s">
        <v>129</v>
      </c>
      <c r="C58" s="46" t="s">
        <v>68</v>
      </c>
      <c r="D58" s="8">
        <v>2018072.53</v>
      </c>
      <c r="E58" s="8">
        <v>1891529.14</v>
      </c>
      <c r="F58" s="8">
        <v>0</v>
      </c>
      <c r="G58" s="8">
        <v>150100.12</v>
      </c>
      <c r="H58" s="8">
        <v>-41466.81</v>
      </c>
      <c r="I58" s="8">
        <v>79904.49</v>
      </c>
      <c r="J58" s="8">
        <v>0</v>
      </c>
      <c r="K58" s="8">
        <v>142070.41</v>
      </c>
      <c r="L58" s="8">
        <v>581.88</v>
      </c>
      <c r="M58" s="8">
        <v>3439.5</v>
      </c>
      <c r="N58" s="8">
        <v>0</v>
      </c>
      <c r="O58" s="8">
        <f t="shared" si="0"/>
        <v>1976023.84</v>
      </c>
      <c r="P58" s="9">
        <f t="shared" si="1"/>
        <v>1976023.84</v>
      </c>
      <c r="S58" s="21"/>
      <c r="T58" s="42"/>
    </row>
    <row r="59" spans="1:20" ht="12">
      <c r="A59" s="13">
        <f t="shared" si="2"/>
        <v>55</v>
      </c>
      <c r="B59" s="45" t="s">
        <v>129</v>
      </c>
      <c r="C59" s="46" t="s">
        <v>66</v>
      </c>
      <c r="D59" s="8">
        <v>2969270.76</v>
      </c>
      <c r="E59" s="8">
        <v>2611362.43</v>
      </c>
      <c r="F59" s="8">
        <v>0</v>
      </c>
      <c r="G59" s="8">
        <v>160881.28</v>
      </c>
      <c r="H59" s="8">
        <v>-42194.93</v>
      </c>
      <c r="I59" s="8">
        <v>219604.93</v>
      </c>
      <c r="J59" s="8">
        <v>0</v>
      </c>
      <c r="K59" s="8">
        <v>61298.28</v>
      </c>
      <c r="L59" s="8">
        <v>1062.31</v>
      </c>
      <c r="M59" s="8">
        <v>4536.84</v>
      </c>
      <c r="N59" s="8">
        <v>0</v>
      </c>
      <c r="O59" s="8">
        <f t="shared" si="0"/>
        <v>2926013.5199999996</v>
      </c>
      <c r="P59" s="9">
        <f t="shared" si="1"/>
        <v>2926013.5200000005</v>
      </c>
      <c r="S59" s="21"/>
      <c r="T59" s="38"/>
    </row>
    <row r="60" spans="1:20" ht="12">
      <c r="A60" s="13">
        <f t="shared" si="2"/>
        <v>56</v>
      </c>
      <c r="B60" s="45" t="s">
        <v>129</v>
      </c>
      <c r="C60" s="46" t="s">
        <v>67</v>
      </c>
      <c r="D60" s="8">
        <v>557595.02</v>
      </c>
      <c r="E60" s="8">
        <v>548179.12</v>
      </c>
      <c r="F60" s="8">
        <v>0</v>
      </c>
      <c r="G60" s="8">
        <v>31638.93</v>
      </c>
      <c r="H60" s="8">
        <v>5587.9</v>
      </c>
      <c r="I60" s="8">
        <v>15823.68</v>
      </c>
      <c r="J60" s="8">
        <v>0</v>
      </c>
      <c r="K60" s="8">
        <v>30547.55</v>
      </c>
      <c r="L60" s="8">
        <v>147.69</v>
      </c>
      <c r="M60" s="8">
        <v>2058.95</v>
      </c>
      <c r="N60" s="8">
        <v>0</v>
      </c>
      <c r="O60" s="8">
        <f t="shared" si="0"/>
        <v>563035.2300000001</v>
      </c>
      <c r="P60" s="9">
        <f t="shared" si="1"/>
        <v>563035.2300000001</v>
      </c>
      <c r="S60" s="21"/>
      <c r="T60" s="38"/>
    </row>
    <row r="61" spans="1:20" ht="12">
      <c r="A61" s="13">
        <f t="shared" si="2"/>
        <v>57</v>
      </c>
      <c r="B61" s="45" t="s">
        <v>130</v>
      </c>
      <c r="C61" s="46" t="s">
        <v>69</v>
      </c>
      <c r="D61" s="8">
        <v>378496818.87</v>
      </c>
      <c r="E61" s="8">
        <v>290573576.81</v>
      </c>
      <c r="F61" s="8">
        <v>0</v>
      </c>
      <c r="G61" s="8">
        <v>55952051.22</v>
      </c>
      <c r="H61" s="8">
        <v>-19217564.84</v>
      </c>
      <c r="I61" s="8">
        <v>21846815.83</v>
      </c>
      <c r="J61" s="8">
        <v>0</v>
      </c>
      <c r="K61" s="8">
        <v>8883587.79</v>
      </c>
      <c r="L61" s="8">
        <v>97464.91</v>
      </c>
      <c r="M61" s="8">
        <v>307066.95</v>
      </c>
      <c r="N61" s="8">
        <v>0</v>
      </c>
      <c r="O61" s="8">
        <f t="shared" si="0"/>
        <v>359181789.12</v>
      </c>
      <c r="P61" s="9">
        <f t="shared" si="1"/>
        <v>359181789.11999995</v>
      </c>
      <c r="S61" s="21"/>
      <c r="T61" s="38"/>
    </row>
    <row r="62" spans="1:20" ht="12">
      <c r="A62" s="13">
        <f t="shared" si="2"/>
        <v>58</v>
      </c>
      <c r="B62" s="45" t="s">
        <v>135</v>
      </c>
      <c r="C62" s="46" t="s">
        <v>54</v>
      </c>
      <c r="D62" s="8">
        <v>1459029.09</v>
      </c>
      <c r="E62" s="8">
        <v>242228.2</v>
      </c>
      <c r="F62" s="8">
        <v>0</v>
      </c>
      <c r="G62" s="8">
        <v>1209469.91</v>
      </c>
      <c r="H62" s="8">
        <v>301274.66</v>
      </c>
      <c r="I62" s="8">
        <v>329565.92</v>
      </c>
      <c r="J62" s="8">
        <v>0</v>
      </c>
      <c r="K62" s="8">
        <v>19525.9</v>
      </c>
      <c r="L62" s="8">
        <v>14404.36</v>
      </c>
      <c r="M62" s="8">
        <v>15838.74</v>
      </c>
      <c r="N62" s="8">
        <v>0</v>
      </c>
      <c r="O62" s="8">
        <f t="shared" si="0"/>
        <v>1745899.39</v>
      </c>
      <c r="P62" s="9">
        <f t="shared" si="1"/>
        <v>1745899.39</v>
      </c>
      <c r="S62" s="21"/>
      <c r="T62" s="38"/>
    </row>
    <row r="63" spans="1:20" ht="12">
      <c r="A63" s="13">
        <f t="shared" si="2"/>
        <v>59</v>
      </c>
      <c r="B63" s="45" t="s">
        <v>131</v>
      </c>
      <c r="C63" s="46" t="s">
        <v>43</v>
      </c>
      <c r="D63" s="8">
        <v>428966164.06</v>
      </c>
      <c r="E63" s="8">
        <v>313296473.69</v>
      </c>
      <c r="F63" s="8">
        <v>0</v>
      </c>
      <c r="G63" s="8">
        <v>74247611.48</v>
      </c>
      <c r="H63" s="8">
        <v>-7908729.09</v>
      </c>
      <c r="I63" s="8">
        <v>43160743.71</v>
      </c>
      <c r="J63" s="8">
        <v>0</v>
      </c>
      <c r="K63" s="8">
        <v>9277914.76</v>
      </c>
      <c r="L63" s="8">
        <v>286469.26</v>
      </c>
      <c r="M63" s="8">
        <v>655948.41</v>
      </c>
      <c r="N63" s="8">
        <v>0</v>
      </c>
      <c r="O63" s="8">
        <f t="shared" si="0"/>
        <v>420770965.71000004</v>
      </c>
      <c r="P63" s="9">
        <f t="shared" si="1"/>
        <v>420770965.71</v>
      </c>
      <c r="S63" s="21"/>
      <c r="T63" s="38"/>
    </row>
    <row r="64" spans="1:20" ht="12">
      <c r="A64" s="13">
        <f t="shared" si="2"/>
        <v>60</v>
      </c>
      <c r="B64" s="45" t="s">
        <v>138</v>
      </c>
      <c r="C64" s="46" t="s">
        <v>44</v>
      </c>
      <c r="D64" s="8">
        <v>13396105.42</v>
      </c>
      <c r="E64" s="8">
        <v>11183396.63</v>
      </c>
      <c r="F64" s="8">
        <v>0</v>
      </c>
      <c r="G64" s="8">
        <v>1117851.51</v>
      </c>
      <c r="H64" s="8">
        <v>-207584.34</v>
      </c>
      <c r="I64" s="8">
        <v>1796838.11</v>
      </c>
      <c r="J64" s="8">
        <v>0</v>
      </c>
      <c r="K64" s="8">
        <v>895729.57</v>
      </c>
      <c r="L64" s="8">
        <v>8247.21</v>
      </c>
      <c r="M64" s="8">
        <v>22082.81</v>
      </c>
      <c r="N64" s="8">
        <v>0</v>
      </c>
      <c r="O64" s="8">
        <f t="shared" si="0"/>
        <v>13180273.87</v>
      </c>
      <c r="P64" s="9">
        <f t="shared" si="1"/>
        <v>13180273.87</v>
      </c>
      <c r="S64" s="21"/>
      <c r="T64" s="38"/>
    </row>
    <row r="65" spans="1:20" ht="12">
      <c r="A65" s="13">
        <f t="shared" si="2"/>
        <v>61</v>
      </c>
      <c r="B65" s="45" t="s">
        <v>132</v>
      </c>
      <c r="C65" s="46" t="s">
        <v>72</v>
      </c>
      <c r="D65" s="19">
        <v>4290941.52</v>
      </c>
      <c r="E65" s="19">
        <v>3817977.22</v>
      </c>
      <c r="F65" s="19">
        <v>0</v>
      </c>
      <c r="G65" s="19">
        <v>344801.5</v>
      </c>
      <c r="H65" s="19">
        <v>-85320.59</v>
      </c>
      <c r="I65" s="19">
        <v>249268.01</v>
      </c>
      <c r="J65" s="19">
        <v>0</v>
      </c>
      <c r="K65" s="19">
        <v>202002.84</v>
      </c>
      <c r="L65" s="19">
        <v>1710.11</v>
      </c>
      <c r="M65" s="19">
        <v>6133.07</v>
      </c>
      <c r="N65" s="19">
        <v>0</v>
      </c>
      <c r="O65" s="19">
        <f t="shared" si="0"/>
        <v>4203910.819999999</v>
      </c>
      <c r="P65" s="20">
        <f t="shared" si="1"/>
        <v>4203910.82</v>
      </c>
      <c r="S65" s="21"/>
      <c r="T65" s="38"/>
    </row>
    <row r="66" spans="1:20" ht="12">
      <c r="A66" s="13">
        <f t="shared" si="2"/>
        <v>62</v>
      </c>
      <c r="B66" s="45" t="s">
        <v>136</v>
      </c>
      <c r="C66" s="46" t="s">
        <v>65</v>
      </c>
      <c r="D66" s="8">
        <v>19715933.38</v>
      </c>
      <c r="E66" s="8">
        <v>17691747.48</v>
      </c>
      <c r="F66" s="8">
        <v>0</v>
      </c>
      <c r="G66" s="8">
        <v>1339580.43</v>
      </c>
      <c r="H66" s="8">
        <v>221749.29</v>
      </c>
      <c r="I66" s="8">
        <v>1165428.53</v>
      </c>
      <c r="J66" s="8">
        <v>0</v>
      </c>
      <c r="K66" s="8">
        <v>247532.91</v>
      </c>
      <c r="L66" s="8">
        <v>25203.52</v>
      </c>
      <c r="M66" s="8">
        <v>36744.38</v>
      </c>
      <c r="N66" s="8">
        <v>0</v>
      </c>
      <c r="O66" s="8">
        <f t="shared" si="0"/>
        <v>19912479.15</v>
      </c>
      <c r="P66" s="9">
        <f t="shared" si="1"/>
        <v>19912479.150000002</v>
      </c>
      <c r="S66" s="21"/>
      <c r="T66" s="38"/>
    </row>
    <row r="67" spans="1:20" ht="12">
      <c r="A67" s="14">
        <f t="shared" si="2"/>
        <v>63</v>
      </c>
      <c r="B67" s="45" t="s">
        <v>133</v>
      </c>
      <c r="C67" s="46" t="s">
        <v>73</v>
      </c>
      <c r="D67" s="17">
        <v>6280868.09</v>
      </c>
      <c r="E67" s="17">
        <v>5991167.46</v>
      </c>
      <c r="F67" s="17">
        <v>0</v>
      </c>
      <c r="G67" s="17">
        <v>573148.59</v>
      </c>
      <c r="H67" s="17">
        <v>22009.59</v>
      </c>
      <c r="I67" s="17">
        <v>120395.23</v>
      </c>
      <c r="J67" s="17">
        <v>0</v>
      </c>
      <c r="K67" s="17">
        <v>374659.89</v>
      </c>
      <c r="L67" s="17">
        <v>2767.77</v>
      </c>
      <c r="M67" s="17">
        <v>9941.48</v>
      </c>
      <c r="N67" s="17">
        <v>0</v>
      </c>
      <c r="O67" s="17">
        <f t="shared" si="0"/>
        <v>6300109.91</v>
      </c>
      <c r="P67" s="18">
        <f t="shared" si="1"/>
        <v>6300109.91</v>
      </c>
      <c r="S67" s="21"/>
      <c r="T67" s="38"/>
    </row>
    <row r="68" spans="1:20" s="15" customFormat="1" ht="11.25" customHeight="1">
      <c r="A68" s="33"/>
      <c r="B68" s="34" t="s">
        <v>79</v>
      </c>
      <c r="C68" s="35"/>
      <c r="D68" s="36">
        <f aca="true" t="shared" si="3" ref="D68:P68">SUM(D5:D67)</f>
        <v>189575541006.24</v>
      </c>
      <c r="E68" s="36">
        <f t="shared" si="3"/>
        <v>181922865664.24997</v>
      </c>
      <c r="F68" s="36">
        <f t="shared" si="3"/>
        <v>2446349.45</v>
      </c>
      <c r="G68" s="36">
        <f t="shared" si="3"/>
        <v>11610871642.47</v>
      </c>
      <c r="H68" s="36">
        <f t="shared" si="3"/>
        <v>1316149692.8599997</v>
      </c>
      <c r="I68" s="36">
        <f t="shared" si="3"/>
        <v>2597272406.1400003</v>
      </c>
      <c r="J68" s="36">
        <f t="shared" si="3"/>
        <v>0</v>
      </c>
      <c r="K68" s="36">
        <f t="shared" si="3"/>
        <v>5170421523.780002</v>
      </c>
      <c r="L68" s="36">
        <f t="shared" si="3"/>
        <v>54886943.74999999</v>
      </c>
      <c r="M68" s="36">
        <f t="shared" si="3"/>
        <v>121381944.28000003</v>
      </c>
      <c r="N68" s="36">
        <f t="shared" si="3"/>
        <v>0</v>
      </c>
      <c r="O68" s="36">
        <f t="shared" si="3"/>
        <v>190839250104.7999</v>
      </c>
      <c r="P68" s="36">
        <f t="shared" si="3"/>
        <v>190839250104.7999</v>
      </c>
      <c r="S68" s="43"/>
      <c r="T68" s="44"/>
    </row>
    <row r="69" spans="1:20" s="26" customFormat="1" ht="9">
      <c r="A69" s="27"/>
      <c r="B69" s="28" t="s">
        <v>82</v>
      </c>
      <c r="C69" s="29"/>
      <c r="D69" s="30">
        <f>D68-D19</f>
        <v>6345447672.679993</v>
      </c>
      <c r="E69" s="30">
        <f aca="true" t="shared" si="4" ref="E69:P69">E68-E19</f>
        <v>5577825931.139984</v>
      </c>
      <c r="F69" s="30">
        <f t="shared" si="4"/>
        <v>0</v>
      </c>
      <c r="G69" s="30">
        <f t="shared" si="4"/>
        <v>864491843.6999989</v>
      </c>
      <c r="H69" s="30">
        <f t="shared" si="4"/>
        <v>-37182132.47000027</v>
      </c>
      <c r="I69" s="30">
        <f t="shared" si="4"/>
        <v>352205155.6300001</v>
      </c>
      <c r="J69" s="30">
        <f t="shared" si="4"/>
        <v>0</v>
      </c>
      <c r="K69" s="30">
        <f t="shared" si="4"/>
        <v>479635437.16000175</v>
      </c>
      <c r="L69" s="30">
        <f t="shared" si="4"/>
        <v>5095611.429999992</v>
      </c>
      <c r="M69" s="30">
        <f t="shared" si="4"/>
        <v>11761424.530000031</v>
      </c>
      <c r="N69" s="30">
        <f t="shared" si="4"/>
        <v>0</v>
      </c>
      <c r="O69" s="30">
        <f t="shared" si="4"/>
        <v>6303169928.779907</v>
      </c>
      <c r="P69" s="30">
        <f t="shared" si="4"/>
        <v>6303169928.779907</v>
      </c>
      <c r="T69" s="39"/>
    </row>
    <row r="70" ht="12">
      <c r="I70" s="24"/>
    </row>
    <row r="71" spans="1:20" s="16" customFormat="1" ht="9.75">
      <c r="A71" s="10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T71" s="10"/>
    </row>
    <row r="72" spans="1:20" s="16" customFormat="1" ht="9.75">
      <c r="A72" s="10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T72" s="10"/>
    </row>
    <row r="75" spans="4:9" ht="12">
      <c r="D75" s="23"/>
      <c r="H75" s="23"/>
      <c r="I75" s="16"/>
    </row>
    <row r="76" spans="4:8" ht="12">
      <c r="D76" s="23"/>
      <c r="H76" s="23"/>
    </row>
    <row r="77" spans="4:8" ht="12">
      <c r="D77" s="16"/>
      <c r="H77" s="23"/>
    </row>
    <row r="78" spans="4:7" ht="12">
      <c r="D78" s="25"/>
      <c r="G78" s="24"/>
    </row>
    <row r="79" ht="12">
      <c r="H79" s="23"/>
    </row>
  </sheetData>
  <mergeCells count="10">
    <mergeCell ref="A3:A4"/>
    <mergeCell ref="B3:B4"/>
    <mergeCell ref="C3:C4"/>
    <mergeCell ref="D3:E3"/>
    <mergeCell ref="N3:N4"/>
    <mergeCell ref="O3:P3"/>
    <mergeCell ref="F3:G3"/>
    <mergeCell ref="H3:I3"/>
    <mergeCell ref="J3:K3"/>
    <mergeCell ref="L3:M3"/>
  </mergeCells>
  <conditionalFormatting sqref="D5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9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2.375" style="4" customWidth="1"/>
    <col min="2" max="2" width="18.75390625" style="1" customWidth="1"/>
    <col min="3" max="3" width="7.375" style="3" customWidth="1"/>
    <col min="4" max="4" width="10.25390625" style="1" customWidth="1"/>
    <col min="5" max="5" width="10.625" style="1" customWidth="1"/>
    <col min="6" max="6" width="10.125" style="1" customWidth="1"/>
    <col min="7" max="7" width="9.625" style="1" customWidth="1"/>
    <col min="8" max="8" width="9.25390625" style="1" customWidth="1"/>
    <col min="9" max="9" width="9.00390625" style="1" customWidth="1"/>
    <col min="10" max="10" width="6.25390625" style="1" customWidth="1"/>
    <col min="11" max="11" width="8.875" style="1" customWidth="1"/>
    <col min="12" max="12" width="7.375" style="1" customWidth="1"/>
    <col min="13" max="13" width="8.00390625" style="1" customWidth="1"/>
    <col min="14" max="14" width="8.125" style="1" customWidth="1"/>
    <col min="15" max="15" width="10.375" style="1" customWidth="1"/>
    <col min="16" max="16" width="10.25390625" style="1" customWidth="1"/>
    <col min="17" max="17" width="5.375" style="16" customWidth="1"/>
    <col min="18" max="18" width="0.6171875" style="16" customWidth="1"/>
    <col min="19" max="19" width="1.12109375" style="16" customWidth="1"/>
    <col min="20" max="20" width="11.25390625" style="37" customWidth="1"/>
    <col min="21" max="16384" width="9.125" style="1" customWidth="1"/>
  </cols>
  <sheetData>
    <row r="1" spans="3:13" ht="12">
      <c r="C1" s="2" t="s">
        <v>147</v>
      </c>
      <c r="M1" s="2"/>
    </row>
    <row r="2" ht="16.5" customHeight="1">
      <c r="P2" s="31" t="s">
        <v>148</v>
      </c>
    </row>
    <row r="3" spans="1:19" s="11" customFormat="1" ht="18.75" customHeight="1">
      <c r="A3" s="69" t="s">
        <v>74</v>
      </c>
      <c r="B3" s="76" t="s">
        <v>78</v>
      </c>
      <c r="C3" s="69" t="s">
        <v>77</v>
      </c>
      <c r="D3" s="70" t="s">
        <v>7</v>
      </c>
      <c r="E3" s="70"/>
      <c r="F3" s="70" t="s">
        <v>2</v>
      </c>
      <c r="G3" s="70"/>
      <c r="H3" s="70" t="s">
        <v>80</v>
      </c>
      <c r="I3" s="70"/>
      <c r="J3" s="70" t="s">
        <v>1</v>
      </c>
      <c r="K3" s="70"/>
      <c r="L3" s="70" t="s">
        <v>81</v>
      </c>
      <c r="M3" s="70"/>
      <c r="N3" s="73" t="s">
        <v>76</v>
      </c>
      <c r="O3" s="71" t="s">
        <v>8</v>
      </c>
      <c r="P3" s="72"/>
      <c r="Q3" s="5"/>
      <c r="R3" s="5"/>
      <c r="S3" s="5"/>
    </row>
    <row r="4" spans="1:20" s="11" customFormat="1" ht="24.75" customHeight="1">
      <c r="A4" s="69"/>
      <c r="B4" s="77"/>
      <c r="C4" s="69"/>
      <c r="D4" s="32" t="s">
        <v>3</v>
      </c>
      <c r="E4" s="32" t="s">
        <v>4</v>
      </c>
      <c r="F4" s="32" t="s">
        <v>0</v>
      </c>
      <c r="G4" s="32" t="s">
        <v>75</v>
      </c>
      <c r="H4" s="32" t="s">
        <v>0</v>
      </c>
      <c r="I4" s="32" t="s">
        <v>75</v>
      </c>
      <c r="J4" s="32" t="s">
        <v>0</v>
      </c>
      <c r="K4" s="32" t="s">
        <v>75</v>
      </c>
      <c r="L4" s="32" t="s">
        <v>0</v>
      </c>
      <c r="M4" s="32" t="s">
        <v>75</v>
      </c>
      <c r="N4" s="73"/>
      <c r="O4" s="32" t="s">
        <v>5</v>
      </c>
      <c r="P4" s="32" t="s">
        <v>6</v>
      </c>
      <c r="Q4" s="5"/>
      <c r="R4" s="5"/>
      <c r="S4" s="40"/>
      <c r="T4" s="41"/>
    </row>
    <row r="5" spans="1:20" ht="9.75" customHeight="1">
      <c r="A5" s="49">
        <v>1</v>
      </c>
      <c r="B5" s="50" t="s">
        <v>85</v>
      </c>
      <c r="C5" s="51" t="s">
        <v>12</v>
      </c>
      <c r="D5" s="52">
        <v>388930.52</v>
      </c>
      <c r="E5" s="52">
        <v>283363.94</v>
      </c>
      <c r="F5" s="52">
        <v>62822.88</v>
      </c>
      <c r="G5" s="52">
        <v>145146.27</v>
      </c>
      <c r="H5" s="52">
        <v>13878.05</v>
      </c>
      <c r="I5" s="52">
        <v>38403.46</v>
      </c>
      <c r="J5" s="52">
        <v>0</v>
      </c>
      <c r="K5" s="52">
        <v>0</v>
      </c>
      <c r="L5" s="52">
        <v>199.69</v>
      </c>
      <c r="M5" s="52">
        <v>1481.91</v>
      </c>
      <c r="N5" s="52">
        <v>0</v>
      </c>
      <c r="O5" s="52">
        <f aca="true" t="shared" si="0" ref="O5:O67">D5+F5+H5-J5-L5-N5</f>
        <v>465431.76</v>
      </c>
      <c r="P5" s="52">
        <f aca="true" t="shared" si="1" ref="P5:P67">E5+G5+I5-K5-M5-N5</f>
        <v>465431.76</v>
      </c>
      <c r="S5" s="21"/>
      <c r="T5" s="38"/>
    </row>
    <row r="6" spans="1:20" ht="9.75" customHeight="1">
      <c r="A6" s="49">
        <f aca="true" t="shared" si="2" ref="A6:A67">A5+1</f>
        <v>2</v>
      </c>
      <c r="B6" s="50" t="s">
        <v>85</v>
      </c>
      <c r="C6" s="51" t="s">
        <v>11</v>
      </c>
      <c r="D6" s="52">
        <v>2399883.23</v>
      </c>
      <c r="E6" s="52">
        <v>2021175.85</v>
      </c>
      <c r="F6" s="52">
        <v>568964.32</v>
      </c>
      <c r="G6" s="52">
        <v>805264.36</v>
      </c>
      <c r="H6" s="52">
        <v>151777.82</v>
      </c>
      <c r="I6" s="52">
        <v>369096.94</v>
      </c>
      <c r="J6" s="52">
        <v>0</v>
      </c>
      <c r="K6" s="52">
        <v>66817.53</v>
      </c>
      <c r="L6" s="52">
        <v>918.8</v>
      </c>
      <c r="M6" s="52">
        <v>9013.05</v>
      </c>
      <c r="N6" s="52">
        <v>0</v>
      </c>
      <c r="O6" s="52">
        <f t="shared" si="0"/>
        <v>3119706.57</v>
      </c>
      <c r="P6" s="52">
        <f t="shared" si="1"/>
        <v>3119706.5700000003</v>
      </c>
      <c r="S6" s="21"/>
      <c r="T6" s="38"/>
    </row>
    <row r="7" spans="1:20" ht="9.75" customHeight="1">
      <c r="A7" s="49">
        <f t="shared" si="2"/>
        <v>3</v>
      </c>
      <c r="B7" s="50" t="s">
        <v>86</v>
      </c>
      <c r="C7" s="51" t="s">
        <v>61</v>
      </c>
      <c r="D7" s="52">
        <v>527397056.95</v>
      </c>
      <c r="E7" s="52">
        <v>502153198.95</v>
      </c>
      <c r="F7" s="52">
        <v>119722204.25</v>
      </c>
      <c r="G7" s="52">
        <v>182669114.74</v>
      </c>
      <c r="H7" s="52">
        <v>29678696.98</v>
      </c>
      <c r="I7" s="52">
        <v>50334810.66</v>
      </c>
      <c r="J7" s="52">
        <v>0</v>
      </c>
      <c r="K7" s="52">
        <v>57137547.93</v>
      </c>
      <c r="L7" s="52">
        <v>436241.87</v>
      </c>
      <c r="M7" s="52">
        <v>1657860.11</v>
      </c>
      <c r="N7" s="52">
        <v>0</v>
      </c>
      <c r="O7" s="52">
        <f t="shared" si="0"/>
        <v>676361716.3100001</v>
      </c>
      <c r="P7" s="52">
        <f t="shared" si="1"/>
        <v>676361716.3100001</v>
      </c>
      <c r="S7" s="21"/>
      <c r="T7" s="42"/>
    </row>
    <row r="8" spans="1:20" ht="9.75" customHeight="1">
      <c r="A8" s="49">
        <f t="shared" si="2"/>
        <v>4</v>
      </c>
      <c r="B8" s="50" t="s">
        <v>87</v>
      </c>
      <c r="C8" s="51" t="s">
        <v>13</v>
      </c>
      <c r="D8" s="52">
        <v>27909766.28</v>
      </c>
      <c r="E8" s="52">
        <v>26987674.16</v>
      </c>
      <c r="F8" s="52">
        <v>4825369.33</v>
      </c>
      <c r="G8" s="52">
        <v>6199905.07</v>
      </c>
      <c r="H8" s="52">
        <v>1402213.64</v>
      </c>
      <c r="I8" s="52">
        <v>5937976.9</v>
      </c>
      <c r="J8" s="52">
        <v>0</v>
      </c>
      <c r="K8" s="52">
        <v>4939543.32</v>
      </c>
      <c r="L8" s="52">
        <v>33789.61</v>
      </c>
      <c r="M8" s="52">
        <v>82453.17</v>
      </c>
      <c r="N8" s="52">
        <v>0</v>
      </c>
      <c r="O8" s="52">
        <f t="shared" si="0"/>
        <v>34103559.64</v>
      </c>
      <c r="P8" s="52">
        <f t="shared" si="1"/>
        <v>34103559.64</v>
      </c>
      <c r="S8" s="21"/>
      <c r="T8" s="38"/>
    </row>
    <row r="9" spans="1:20" ht="9.75" customHeight="1">
      <c r="A9" s="49">
        <f t="shared" si="2"/>
        <v>5</v>
      </c>
      <c r="B9" s="50" t="s">
        <v>88</v>
      </c>
      <c r="C9" s="51" t="s">
        <v>14</v>
      </c>
      <c r="D9" s="52">
        <v>12241842.81</v>
      </c>
      <c r="E9" s="52">
        <v>10215260.79</v>
      </c>
      <c r="F9" s="52">
        <v>2433791.27</v>
      </c>
      <c r="G9" s="52">
        <v>3536114.18</v>
      </c>
      <c r="H9" s="52">
        <v>655126.31</v>
      </c>
      <c r="I9" s="52">
        <v>1873211.12</v>
      </c>
      <c r="J9" s="52">
        <v>0</v>
      </c>
      <c r="K9" s="52">
        <v>288672.32</v>
      </c>
      <c r="L9" s="52">
        <v>10117.66</v>
      </c>
      <c r="M9" s="52">
        <v>49671.04</v>
      </c>
      <c r="N9" s="52">
        <v>0</v>
      </c>
      <c r="O9" s="52">
        <v>15322642.73</v>
      </c>
      <c r="P9" s="52">
        <v>15322642.73</v>
      </c>
      <c r="S9" s="21"/>
      <c r="T9" s="38"/>
    </row>
    <row r="10" spans="1:20" ht="9.75" customHeight="1">
      <c r="A10" s="49">
        <f t="shared" si="2"/>
        <v>6</v>
      </c>
      <c r="B10" s="50" t="s">
        <v>89</v>
      </c>
      <c r="C10" s="51" t="s">
        <v>15</v>
      </c>
      <c r="D10" s="52">
        <v>130142550.12</v>
      </c>
      <c r="E10" s="52">
        <v>117762501.66</v>
      </c>
      <c r="F10" s="52">
        <v>27934984.95</v>
      </c>
      <c r="G10" s="52">
        <v>36096907.9</v>
      </c>
      <c r="H10" s="52">
        <v>6256769.64</v>
      </c>
      <c r="I10" s="52">
        <v>16455994.36</v>
      </c>
      <c r="J10" s="52">
        <v>0</v>
      </c>
      <c r="K10" s="52">
        <v>5565327.38</v>
      </c>
      <c r="L10" s="52">
        <v>127484</v>
      </c>
      <c r="M10" s="52">
        <v>543255.83</v>
      </c>
      <c r="N10" s="52">
        <v>0</v>
      </c>
      <c r="O10" s="52">
        <f t="shared" si="0"/>
        <v>164206820.70999998</v>
      </c>
      <c r="P10" s="52">
        <f t="shared" si="1"/>
        <v>164206820.71</v>
      </c>
      <c r="S10" s="21"/>
      <c r="T10" s="38"/>
    </row>
    <row r="11" spans="1:20" ht="9.75" customHeight="1">
      <c r="A11" s="49">
        <f t="shared" si="2"/>
        <v>7</v>
      </c>
      <c r="B11" s="50" t="s">
        <v>90</v>
      </c>
      <c r="C11" s="51" t="s">
        <v>62</v>
      </c>
      <c r="D11" s="52">
        <v>11774377.04</v>
      </c>
      <c r="E11" s="52">
        <v>12791138.43</v>
      </c>
      <c r="F11" s="52">
        <v>2257295.77</v>
      </c>
      <c r="G11" s="52">
        <v>3054531.49</v>
      </c>
      <c r="H11" s="52">
        <v>584225.97</v>
      </c>
      <c r="I11" s="52">
        <v>1811954.72</v>
      </c>
      <c r="J11" s="52">
        <v>0</v>
      </c>
      <c r="K11" s="52">
        <v>3026262.65</v>
      </c>
      <c r="L11" s="52">
        <v>6045.11</v>
      </c>
      <c r="M11" s="52">
        <v>21508.32</v>
      </c>
      <c r="N11" s="52">
        <v>0</v>
      </c>
      <c r="O11" s="52">
        <f t="shared" si="0"/>
        <v>14609853.67</v>
      </c>
      <c r="P11" s="52">
        <f t="shared" si="1"/>
        <v>14609853.67</v>
      </c>
      <c r="S11" s="21"/>
      <c r="T11" s="38"/>
    </row>
    <row r="12" spans="1:20" ht="9.75" customHeight="1">
      <c r="A12" s="49">
        <f t="shared" si="2"/>
        <v>8</v>
      </c>
      <c r="B12" s="50" t="s">
        <v>90</v>
      </c>
      <c r="C12" s="51" t="s">
        <v>63</v>
      </c>
      <c r="D12" s="52">
        <v>409314.15</v>
      </c>
      <c r="E12" s="52">
        <v>365462.48</v>
      </c>
      <c r="F12" s="52">
        <v>112326.66</v>
      </c>
      <c r="G12" s="52">
        <v>137508.43</v>
      </c>
      <c r="H12" s="52">
        <v>17359.17</v>
      </c>
      <c r="I12" s="52">
        <v>36693.81</v>
      </c>
      <c r="J12" s="52">
        <v>0</v>
      </c>
      <c r="K12" s="52">
        <v>0</v>
      </c>
      <c r="L12" s="52">
        <v>295.33</v>
      </c>
      <c r="M12" s="52">
        <v>960.07</v>
      </c>
      <c r="N12" s="52">
        <v>0</v>
      </c>
      <c r="O12" s="52">
        <f t="shared" si="0"/>
        <v>538704.6500000001</v>
      </c>
      <c r="P12" s="52">
        <f t="shared" si="1"/>
        <v>538704.65</v>
      </c>
      <c r="S12" s="21"/>
      <c r="T12" s="42"/>
    </row>
    <row r="13" spans="1:20" ht="9.75" customHeight="1">
      <c r="A13" s="49">
        <f t="shared" si="2"/>
        <v>9</v>
      </c>
      <c r="B13" s="50" t="s">
        <v>91</v>
      </c>
      <c r="C13" s="51" t="s">
        <v>71</v>
      </c>
      <c r="D13" s="52">
        <v>8407810.94</v>
      </c>
      <c r="E13" s="52">
        <v>6385216.38</v>
      </c>
      <c r="F13" s="52">
        <v>898976.25</v>
      </c>
      <c r="G13" s="52">
        <v>3370044.73</v>
      </c>
      <c r="H13" s="52">
        <v>267277.17</v>
      </c>
      <c r="I13" s="52">
        <v>837584.12</v>
      </c>
      <c r="J13" s="52">
        <v>0</v>
      </c>
      <c r="K13" s="52">
        <v>992669.69</v>
      </c>
      <c r="L13" s="52">
        <v>11960.65</v>
      </c>
      <c r="M13" s="52">
        <v>38071.83</v>
      </c>
      <c r="N13" s="52">
        <v>0</v>
      </c>
      <c r="O13" s="52">
        <f t="shared" si="0"/>
        <v>9562103.709999999</v>
      </c>
      <c r="P13" s="52">
        <f t="shared" si="1"/>
        <v>9562103.709999999</v>
      </c>
      <c r="S13" s="21"/>
      <c r="T13" s="38"/>
    </row>
    <row r="14" spans="1:20" ht="9.75" customHeight="1">
      <c r="A14" s="49">
        <f t="shared" si="2"/>
        <v>10</v>
      </c>
      <c r="B14" s="50" t="s">
        <v>92</v>
      </c>
      <c r="C14" s="51" t="s">
        <v>16</v>
      </c>
      <c r="D14" s="52">
        <v>98061139.79</v>
      </c>
      <c r="E14" s="52">
        <v>109135473.29</v>
      </c>
      <c r="F14" s="52">
        <v>18676526.9</v>
      </c>
      <c r="G14" s="52">
        <v>32074246.17</v>
      </c>
      <c r="H14" s="52">
        <v>4568414.08</v>
      </c>
      <c r="I14" s="52">
        <v>10309628.02</v>
      </c>
      <c r="J14" s="52">
        <v>0</v>
      </c>
      <c r="K14" s="52">
        <v>30061546.83</v>
      </c>
      <c r="L14" s="52">
        <v>27822.83</v>
      </c>
      <c r="M14" s="52">
        <v>179542.71</v>
      </c>
      <c r="N14" s="52">
        <v>0</v>
      </c>
      <c r="O14" s="52">
        <f t="shared" si="0"/>
        <v>121278257.94</v>
      </c>
      <c r="P14" s="52">
        <f t="shared" si="1"/>
        <v>121278257.94000003</v>
      </c>
      <c r="S14" s="21"/>
      <c r="T14" s="38"/>
    </row>
    <row r="15" spans="1:23" ht="9.75" customHeight="1">
      <c r="A15" s="49">
        <f t="shared" si="2"/>
        <v>11</v>
      </c>
      <c r="B15" s="50" t="s">
        <v>84</v>
      </c>
      <c r="C15" s="51" t="s">
        <v>17</v>
      </c>
      <c r="D15" s="52">
        <v>3047570.75</v>
      </c>
      <c r="E15" s="52">
        <v>2781295.86</v>
      </c>
      <c r="F15" s="52">
        <v>810205.31</v>
      </c>
      <c r="G15" s="52">
        <v>1035309.96</v>
      </c>
      <c r="H15" s="52">
        <v>152861.22</v>
      </c>
      <c r="I15" s="52">
        <v>244766.08</v>
      </c>
      <c r="J15" s="52">
        <v>0</v>
      </c>
      <c r="K15" s="52">
        <v>32948.33</v>
      </c>
      <c r="L15" s="52">
        <v>2034.05</v>
      </c>
      <c r="M15" s="52">
        <v>29280.34</v>
      </c>
      <c r="N15" s="52">
        <v>0</v>
      </c>
      <c r="O15" s="52">
        <v>4009825.37</v>
      </c>
      <c r="P15" s="52">
        <v>4009825.37</v>
      </c>
      <c r="Q15" s="21"/>
      <c r="R15" s="21"/>
      <c r="S15" s="21"/>
      <c r="T15" s="38"/>
      <c r="U15" s="22"/>
      <c r="V15" s="22"/>
      <c r="W15" s="22"/>
    </row>
    <row r="16" spans="1:23" ht="9.75" customHeight="1">
      <c r="A16" s="49">
        <f t="shared" si="2"/>
        <v>12</v>
      </c>
      <c r="B16" s="50" t="s">
        <v>93</v>
      </c>
      <c r="C16" s="51" t="s">
        <v>19</v>
      </c>
      <c r="D16" s="52">
        <v>40129708.16</v>
      </c>
      <c r="E16" s="52">
        <v>29584692.93</v>
      </c>
      <c r="F16" s="52">
        <v>10303459.81</v>
      </c>
      <c r="G16" s="52">
        <v>22947418.72</v>
      </c>
      <c r="H16" s="52">
        <v>1487413.03</v>
      </c>
      <c r="I16" s="52">
        <v>1268261.76</v>
      </c>
      <c r="J16" s="52">
        <v>0</v>
      </c>
      <c r="K16" s="52">
        <v>1785680.85</v>
      </c>
      <c r="L16" s="52">
        <v>30172.47</v>
      </c>
      <c r="M16" s="52">
        <v>124284.03</v>
      </c>
      <c r="N16" s="52">
        <v>0</v>
      </c>
      <c r="O16" s="53">
        <f t="shared" si="0"/>
        <v>51890408.53</v>
      </c>
      <c r="P16" s="53">
        <f t="shared" si="1"/>
        <v>51890408.529999994</v>
      </c>
      <c r="Q16" s="21"/>
      <c r="R16" s="21"/>
      <c r="S16" s="21"/>
      <c r="T16" s="38"/>
      <c r="U16" s="22"/>
      <c r="V16" s="22"/>
      <c r="W16" s="22"/>
    </row>
    <row r="17" spans="1:20" ht="9.75" customHeight="1">
      <c r="A17" s="49">
        <f t="shared" si="2"/>
        <v>13</v>
      </c>
      <c r="B17" s="50" t="s">
        <v>93</v>
      </c>
      <c r="C17" s="51" t="s">
        <v>18</v>
      </c>
      <c r="D17" s="52">
        <v>4024177.22</v>
      </c>
      <c r="E17" s="52">
        <v>3575263.17</v>
      </c>
      <c r="F17" s="52">
        <v>880122.52</v>
      </c>
      <c r="G17" s="52">
        <v>1476707.15</v>
      </c>
      <c r="H17" s="52">
        <v>115933.79</v>
      </c>
      <c r="I17" s="52">
        <v>216954.69</v>
      </c>
      <c r="J17" s="52">
        <v>0</v>
      </c>
      <c r="K17" s="52">
        <v>234031.52</v>
      </c>
      <c r="L17" s="52">
        <v>9449.07</v>
      </c>
      <c r="M17" s="52">
        <v>24109.03</v>
      </c>
      <c r="N17" s="52">
        <v>0</v>
      </c>
      <c r="O17" s="52">
        <f t="shared" si="0"/>
        <v>5010784.46</v>
      </c>
      <c r="P17" s="52">
        <f t="shared" si="1"/>
        <v>5010784.460000001</v>
      </c>
      <c r="S17" s="21"/>
      <c r="T17" s="42"/>
    </row>
    <row r="18" spans="1:20" ht="9.75" customHeight="1">
      <c r="A18" s="49">
        <f t="shared" si="2"/>
        <v>14</v>
      </c>
      <c r="B18" s="50" t="s">
        <v>94</v>
      </c>
      <c r="C18" s="51" t="s">
        <v>20</v>
      </c>
      <c r="D18" s="52">
        <v>5082297.14</v>
      </c>
      <c r="E18" s="52">
        <v>4744053.48</v>
      </c>
      <c r="F18" s="52">
        <v>871552.56</v>
      </c>
      <c r="G18" s="52">
        <v>1195540.56</v>
      </c>
      <c r="H18" s="52">
        <v>198790.4</v>
      </c>
      <c r="I18" s="52">
        <v>349864.67</v>
      </c>
      <c r="J18" s="52">
        <v>0</v>
      </c>
      <c r="K18" s="52">
        <v>118000.74</v>
      </c>
      <c r="L18" s="52">
        <v>5904.81</v>
      </c>
      <c r="M18" s="52">
        <v>24722.68</v>
      </c>
      <c r="N18" s="52">
        <v>0</v>
      </c>
      <c r="O18" s="52">
        <f t="shared" si="0"/>
        <v>6146735.29</v>
      </c>
      <c r="P18" s="52">
        <f t="shared" si="1"/>
        <v>6146735.290000001</v>
      </c>
      <c r="S18" s="21"/>
      <c r="T18" s="38"/>
    </row>
    <row r="19" spans="1:20" ht="9.75" customHeight="1">
      <c r="A19" s="49">
        <f t="shared" si="2"/>
        <v>15</v>
      </c>
      <c r="B19" s="50" t="s">
        <v>143</v>
      </c>
      <c r="C19" s="51" t="s">
        <v>21</v>
      </c>
      <c r="D19" s="52">
        <v>184536080176.02</v>
      </c>
      <c r="E19" s="52">
        <v>176345039733.11</v>
      </c>
      <c r="F19" s="52">
        <v>45201947739.08</v>
      </c>
      <c r="G19" s="52">
        <v>55948327537.85</v>
      </c>
      <c r="H19" s="52">
        <v>5679881468.17</v>
      </c>
      <c r="I19" s="52">
        <v>7924948718.68</v>
      </c>
      <c r="J19" s="52">
        <v>0</v>
      </c>
      <c r="K19" s="52">
        <v>4690786086.62</v>
      </c>
      <c r="L19" s="52">
        <v>51442002.89</v>
      </c>
      <c r="M19" s="52">
        <v>161062522.64</v>
      </c>
      <c r="N19" s="52">
        <v>0</v>
      </c>
      <c r="O19" s="52">
        <f t="shared" si="0"/>
        <v>235366467380.37997</v>
      </c>
      <c r="P19" s="52">
        <f t="shared" si="1"/>
        <v>235366467380.37997</v>
      </c>
      <c r="S19" s="21"/>
      <c r="T19" s="38"/>
    </row>
    <row r="20" spans="1:20" ht="9.75" customHeight="1">
      <c r="A20" s="49">
        <f t="shared" si="2"/>
        <v>16</v>
      </c>
      <c r="B20" s="50" t="s">
        <v>144</v>
      </c>
      <c r="C20" s="51" t="s">
        <v>22</v>
      </c>
      <c r="D20" s="52">
        <v>12194884.13</v>
      </c>
      <c r="E20" s="52">
        <v>12281773.02</v>
      </c>
      <c r="F20" s="52">
        <v>2913663.23</v>
      </c>
      <c r="G20" s="52">
        <v>3712965.73</v>
      </c>
      <c r="H20" s="52">
        <v>571791.96</v>
      </c>
      <c r="I20" s="52">
        <v>712439.71</v>
      </c>
      <c r="J20" s="52">
        <v>0</v>
      </c>
      <c r="K20" s="52">
        <v>979029.34</v>
      </c>
      <c r="L20" s="52">
        <v>10928.06</v>
      </c>
      <c r="M20" s="52">
        <v>58737.86</v>
      </c>
      <c r="N20" s="52">
        <v>0</v>
      </c>
      <c r="O20" s="52">
        <f t="shared" si="0"/>
        <v>15669411.26</v>
      </c>
      <c r="P20" s="52">
        <f t="shared" si="1"/>
        <v>15669411.260000002</v>
      </c>
      <c r="S20" s="21"/>
      <c r="T20" s="38"/>
    </row>
    <row r="21" spans="1:20" ht="9.75" customHeight="1">
      <c r="A21" s="49">
        <f t="shared" si="2"/>
        <v>17</v>
      </c>
      <c r="B21" s="50" t="s">
        <v>96</v>
      </c>
      <c r="C21" s="51" t="s">
        <v>23</v>
      </c>
      <c r="D21" s="52">
        <v>7298948.46</v>
      </c>
      <c r="E21" s="52">
        <v>6648827.68</v>
      </c>
      <c r="F21" s="52">
        <v>976079.6</v>
      </c>
      <c r="G21" s="52">
        <v>1351364.18</v>
      </c>
      <c r="H21" s="52">
        <v>284140.72</v>
      </c>
      <c r="I21" s="52">
        <v>862089.37</v>
      </c>
      <c r="J21" s="52">
        <v>0</v>
      </c>
      <c r="K21" s="52">
        <v>280417.03</v>
      </c>
      <c r="L21" s="52">
        <v>6577.81</v>
      </c>
      <c r="M21" s="52">
        <v>29273.23</v>
      </c>
      <c r="N21" s="52">
        <v>0</v>
      </c>
      <c r="O21" s="52">
        <f t="shared" si="0"/>
        <v>8552590.969999999</v>
      </c>
      <c r="P21" s="52">
        <f t="shared" si="1"/>
        <v>8552590.969999999</v>
      </c>
      <c r="S21" s="21"/>
      <c r="T21" s="38"/>
    </row>
    <row r="22" spans="1:20" ht="9.75" customHeight="1">
      <c r="A22" s="49">
        <f t="shared" si="2"/>
        <v>18</v>
      </c>
      <c r="B22" s="50" t="s">
        <v>96</v>
      </c>
      <c r="C22" s="51" t="s">
        <v>24</v>
      </c>
      <c r="D22" s="52">
        <v>1762190.56</v>
      </c>
      <c r="E22" s="52">
        <v>1694064.94</v>
      </c>
      <c r="F22" s="52">
        <v>114213.67</v>
      </c>
      <c r="G22" s="52">
        <v>197638.9</v>
      </c>
      <c r="H22" s="52">
        <v>34933.04</v>
      </c>
      <c r="I22" s="52">
        <v>170869.61</v>
      </c>
      <c r="J22" s="52">
        <v>0</v>
      </c>
      <c r="K22" s="52">
        <v>141288.65</v>
      </c>
      <c r="L22" s="52">
        <v>3574.89</v>
      </c>
      <c r="M22" s="52">
        <v>13522.42</v>
      </c>
      <c r="N22" s="52">
        <v>0</v>
      </c>
      <c r="O22" s="52">
        <f t="shared" si="0"/>
        <v>1907762.3800000001</v>
      </c>
      <c r="P22" s="52">
        <f t="shared" si="1"/>
        <v>1907762.38</v>
      </c>
      <c r="S22" s="21"/>
      <c r="T22" s="38"/>
    </row>
    <row r="23" spans="1:20" ht="9.75" customHeight="1">
      <c r="A23" s="49">
        <f t="shared" si="2"/>
        <v>19</v>
      </c>
      <c r="B23" s="50" t="s">
        <v>96</v>
      </c>
      <c r="C23" s="51" t="s">
        <v>25</v>
      </c>
      <c r="D23" s="52">
        <v>22803385.28</v>
      </c>
      <c r="E23" s="52">
        <v>20507687</v>
      </c>
      <c r="F23" s="52">
        <v>4553032.94</v>
      </c>
      <c r="G23" s="52">
        <v>5628115.47</v>
      </c>
      <c r="H23" s="52">
        <v>1431664.49</v>
      </c>
      <c r="I23" s="52">
        <v>4017061.6</v>
      </c>
      <c r="J23" s="52">
        <v>0</v>
      </c>
      <c r="K23" s="52">
        <v>1306153.05</v>
      </c>
      <c r="L23" s="52">
        <v>22037.93</v>
      </c>
      <c r="M23" s="52">
        <v>80666.24</v>
      </c>
      <c r="N23" s="52">
        <v>0</v>
      </c>
      <c r="O23" s="52">
        <f t="shared" si="0"/>
        <v>28766044.78</v>
      </c>
      <c r="P23" s="52">
        <f t="shared" si="1"/>
        <v>28766044.78</v>
      </c>
      <c r="S23" s="21"/>
      <c r="T23" s="38"/>
    </row>
    <row r="24" spans="1:20" ht="9.75" customHeight="1">
      <c r="A24" s="49">
        <f t="shared" si="2"/>
        <v>20</v>
      </c>
      <c r="B24" s="50" t="s">
        <v>97</v>
      </c>
      <c r="C24" s="51" t="s">
        <v>26</v>
      </c>
      <c r="D24" s="52">
        <v>9587566.09</v>
      </c>
      <c r="E24" s="52">
        <v>9384277.34</v>
      </c>
      <c r="F24" s="52">
        <v>1672207.28</v>
      </c>
      <c r="G24" s="52">
        <v>2215566.5</v>
      </c>
      <c r="H24" s="52">
        <v>472099.9</v>
      </c>
      <c r="I24" s="52">
        <v>1360227.95</v>
      </c>
      <c r="J24" s="52">
        <v>0</v>
      </c>
      <c r="K24" s="52">
        <v>1194538.91</v>
      </c>
      <c r="L24" s="52">
        <v>7282.05</v>
      </c>
      <c r="M24" s="52">
        <v>40941.66</v>
      </c>
      <c r="N24" s="52">
        <v>0</v>
      </c>
      <c r="O24" s="52">
        <f t="shared" si="0"/>
        <v>11724591.219999999</v>
      </c>
      <c r="P24" s="52">
        <f t="shared" si="1"/>
        <v>11724591.219999999</v>
      </c>
      <c r="S24" s="21"/>
      <c r="T24" s="38"/>
    </row>
    <row r="25" spans="1:20" ht="9.75" customHeight="1">
      <c r="A25" s="49">
        <f t="shared" si="2"/>
        <v>21</v>
      </c>
      <c r="B25" s="50" t="s">
        <v>98</v>
      </c>
      <c r="C25" s="51" t="s">
        <v>27</v>
      </c>
      <c r="D25" s="52">
        <v>1298744.97</v>
      </c>
      <c r="E25" s="52">
        <v>1127537.6</v>
      </c>
      <c r="F25" s="52">
        <v>177825.05</v>
      </c>
      <c r="G25" s="52">
        <v>245634.39</v>
      </c>
      <c r="H25" s="52">
        <v>35485.72</v>
      </c>
      <c r="I25" s="52">
        <v>228541.2</v>
      </c>
      <c r="J25" s="52">
        <v>0</v>
      </c>
      <c r="K25" s="52">
        <v>79906.85</v>
      </c>
      <c r="L25" s="52">
        <v>1369.99</v>
      </c>
      <c r="M25" s="52">
        <v>11120.59</v>
      </c>
      <c r="N25" s="52">
        <v>0</v>
      </c>
      <c r="O25" s="52">
        <v>1504685.75</v>
      </c>
      <c r="P25" s="52">
        <v>1504685.75</v>
      </c>
      <c r="S25" s="21"/>
      <c r="T25" s="38"/>
    </row>
    <row r="26" spans="1:20" ht="9.75" customHeight="1">
      <c r="A26" s="49">
        <f t="shared" si="2"/>
        <v>22</v>
      </c>
      <c r="B26" s="50" t="s">
        <v>99</v>
      </c>
      <c r="C26" s="51" t="s">
        <v>28</v>
      </c>
      <c r="D26" s="52">
        <v>11689908.61</v>
      </c>
      <c r="E26" s="52">
        <v>10345333.01</v>
      </c>
      <c r="F26" s="52">
        <v>2350792.49</v>
      </c>
      <c r="G26" s="52">
        <v>3175700.11</v>
      </c>
      <c r="H26" s="52">
        <v>582507.1</v>
      </c>
      <c r="I26" s="52">
        <v>1316426.12</v>
      </c>
      <c r="J26" s="52">
        <v>0</v>
      </c>
      <c r="K26" s="52">
        <v>180665.02</v>
      </c>
      <c r="L26" s="52">
        <v>8320.93</v>
      </c>
      <c r="M26" s="52">
        <v>41906.95</v>
      </c>
      <c r="N26" s="52">
        <v>0</v>
      </c>
      <c r="O26" s="52">
        <f t="shared" si="0"/>
        <v>14614887.27</v>
      </c>
      <c r="P26" s="52">
        <f t="shared" si="1"/>
        <v>14614887.27</v>
      </c>
      <c r="S26" s="21"/>
      <c r="T26" s="38"/>
    </row>
    <row r="27" spans="1:20" ht="9.75" customHeight="1">
      <c r="A27" s="49">
        <f t="shared" si="2"/>
        <v>23</v>
      </c>
      <c r="B27" s="50" t="s">
        <v>100</v>
      </c>
      <c r="C27" s="51" t="s">
        <v>30</v>
      </c>
      <c r="D27" s="52">
        <v>8278316.81</v>
      </c>
      <c r="E27" s="52">
        <v>8196972.38</v>
      </c>
      <c r="F27" s="52">
        <v>1542631.91</v>
      </c>
      <c r="G27" s="52">
        <v>2258991.31</v>
      </c>
      <c r="H27" s="52">
        <v>509298.63</v>
      </c>
      <c r="I27" s="52">
        <v>1301347.46</v>
      </c>
      <c r="J27" s="52">
        <v>0</v>
      </c>
      <c r="K27" s="52">
        <v>1404697.41</v>
      </c>
      <c r="L27" s="52">
        <v>4151.93</v>
      </c>
      <c r="M27" s="52">
        <v>26518.32</v>
      </c>
      <c r="N27" s="52">
        <v>0</v>
      </c>
      <c r="O27" s="52">
        <f t="shared" si="0"/>
        <v>10326095.42</v>
      </c>
      <c r="P27" s="52">
        <f t="shared" si="1"/>
        <v>10326095.419999998</v>
      </c>
      <c r="S27" s="21"/>
      <c r="T27" s="38"/>
    </row>
    <row r="28" spans="1:20" ht="9.75" customHeight="1">
      <c r="A28" s="49">
        <f t="shared" si="2"/>
        <v>24</v>
      </c>
      <c r="B28" s="50" t="s">
        <v>101</v>
      </c>
      <c r="C28" s="51" t="s">
        <v>31</v>
      </c>
      <c r="D28" s="52">
        <v>1502116.59</v>
      </c>
      <c r="E28" s="52">
        <v>1474916.63</v>
      </c>
      <c r="F28" s="52">
        <v>185834.92</v>
      </c>
      <c r="G28" s="52">
        <v>297229.31</v>
      </c>
      <c r="H28" s="52">
        <v>103782.37</v>
      </c>
      <c r="I28" s="52">
        <v>175171.81</v>
      </c>
      <c r="J28" s="52">
        <v>0</v>
      </c>
      <c r="K28" s="52">
        <v>152482.26</v>
      </c>
      <c r="L28" s="52">
        <v>1676.37</v>
      </c>
      <c r="M28" s="52">
        <v>4777.98</v>
      </c>
      <c r="N28" s="52">
        <v>0</v>
      </c>
      <c r="O28" s="52">
        <f t="shared" si="0"/>
        <v>1790057.5099999998</v>
      </c>
      <c r="P28" s="52">
        <f t="shared" si="1"/>
        <v>1790057.51</v>
      </c>
      <c r="S28" s="21"/>
      <c r="T28" s="38"/>
    </row>
    <row r="29" spans="1:20" ht="9.75" customHeight="1">
      <c r="A29" s="49">
        <f t="shared" si="2"/>
        <v>25</v>
      </c>
      <c r="B29" s="50" t="s">
        <v>102</v>
      </c>
      <c r="C29" s="51" t="s">
        <v>32</v>
      </c>
      <c r="D29" s="52">
        <v>448147838.74</v>
      </c>
      <c r="E29" s="52">
        <v>565784285.12</v>
      </c>
      <c r="F29" s="52">
        <v>84051016.58</v>
      </c>
      <c r="G29" s="52">
        <v>123216354.79</v>
      </c>
      <c r="H29" s="52">
        <v>12310006.82</v>
      </c>
      <c r="I29" s="52">
        <v>48784100.11</v>
      </c>
      <c r="J29" s="52">
        <v>0</v>
      </c>
      <c r="K29" s="52">
        <v>192283141.8</v>
      </c>
      <c r="L29" s="52">
        <v>194198.21</v>
      </c>
      <c r="M29" s="52">
        <v>1186934.29</v>
      </c>
      <c r="N29" s="52">
        <v>0</v>
      </c>
      <c r="O29" s="52">
        <f t="shared" si="0"/>
        <v>544314663.93</v>
      </c>
      <c r="P29" s="52">
        <f t="shared" si="1"/>
        <v>544314663.9300001</v>
      </c>
      <c r="S29" s="21"/>
      <c r="T29" s="38"/>
    </row>
    <row r="30" spans="1:20" ht="9.75" customHeight="1">
      <c r="A30" s="49">
        <f t="shared" si="2"/>
        <v>26</v>
      </c>
      <c r="B30" s="50" t="s">
        <v>103</v>
      </c>
      <c r="C30" s="51" t="s">
        <v>33</v>
      </c>
      <c r="D30" s="52">
        <v>49331953.26</v>
      </c>
      <c r="E30" s="52">
        <v>38609841.62</v>
      </c>
      <c r="F30" s="52">
        <v>12464945.96</v>
      </c>
      <c r="G30" s="52">
        <v>20988571.64</v>
      </c>
      <c r="H30" s="52">
        <v>1988857.94</v>
      </c>
      <c r="I30" s="52">
        <v>5054054.5</v>
      </c>
      <c r="J30" s="52">
        <v>0</v>
      </c>
      <c r="K30" s="52">
        <v>720617.81</v>
      </c>
      <c r="L30" s="52">
        <v>53703.28</v>
      </c>
      <c r="M30" s="52">
        <v>199796.07</v>
      </c>
      <c r="N30" s="52">
        <v>0</v>
      </c>
      <c r="O30" s="52">
        <f t="shared" si="0"/>
        <v>63732053.879999995</v>
      </c>
      <c r="P30" s="52">
        <f t="shared" si="1"/>
        <v>63732053.879999995</v>
      </c>
      <c r="S30" s="21"/>
      <c r="T30" s="38"/>
    </row>
    <row r="31" spans="1:20" ht="9.75" customHeight="1">
      <c r="A31" s="49">
        <f t="shared" si="2"/>
        <v>27</v>
      </c>
      <c r="B31" s="50" t="s">
        <v>104</v>
      </c>
      <c r="C31" s="51" t="s">
        <v>34</v>
      </c>
      <c r="D31" s="52">
        <v>134334519.1</v>
      </c>
      <c r="E31" s="52">
        <v>140466366.46</v>
      </c>
      <c r="F31" s="52">
        <v>19345614.97</v>
      </c>
      <c r="G31" s="52">
        <v>28134340.23</v>
      </c>
      <c r="H31" s="52">
        <v>4997509.49</v>
      </c>
      <c r="I31" s="52">
        <v>20074459.8</v>
      </c>
      <c r="J31" s="52">
        <v>0</v>
      </c>
      <c r="K31" s="52">
        <v>29663305.78</v>
      </c>
      <c r="L31" s="52">
        <v>82402.09</v>
      </c>
      <c r="M31" s="52">
        <v>416619.24</v>
      </c>
      <c r="N31" s="52">
        <v>0</v>
      </c>
      <c r="O31" s="52">
        <f t="shared" si="0"/>
        <v>158595241.47</v>
      </c>
      <c r="P31" s="52">
        <f t="shared" si="1"/>
        <v>158595241.47</v>
      </c>
      <c r="S31" s="21"/>
      <c r="T31" s="38"/>
    </row>
    <row r="32" spans="1:20" ht="9.75" customHeight="1">
      <c r="A32" s="49">
        <v>28</v>
      </c>
      <c r="B32" s="50" t="s">
        <v>142</v>
      </c>
      <c r="C32" s="51" t="s">
        <v>49</v>
      </c>
      <c r="D32" s="52">
        <v>33807338.48</v>
      </c>
      <c r="E32" s="52">
        <v>33005706.82</v>
      </c>
      <c r="F32" s="52">
        <v>8508410.68</v>
      </c>
      <c r="G32" s="52">
        <v>10544347.76</v>
      </c>
      <c r="H32" s="52">
        <v>1719169.29</v>
      </c>
      <c r="I32" s="52">
        <v>1366884.44</v>
      </c>
      <c r="J32" s="52">
        <v>0</v>
      </c>
      <c r="K32" s="52">
        <v>748039.06</v>
      </c>
      <c r="L32" s="52">
        <v>35032.61</v>
      </c>
      <c r="M32" s="52">
        <v>169014.12</v>
      </c>
      <c r="N32" s="52">
        <v>0</v>
      </c>
      <c r="O32" s="52">
        <f t="shared" si="0"/>
        <v>43999885.839999996</v>
      </c>
      <c r="P32" s="52">
        <f t="shared" si="1"/>
        <v>43999885.839999996</v>
      </c>
      <c r="S32" s="21"/>
      <c r="T32" s="38"/>
    </row>
    <row r="33" spans="1:20" ht="9.75" customHeight="1">
      <c r="A33" s="49">
        <v>29</v>
      </c>
      <c r="B33" s="50" t="s">
        <v>105</v>
      </c>
      <c r="C33" s="51" t="s">
        <v>35</v>
      </c>
      <c r="D33" s="52">
        <v>35264278.87</v>
      </c>
      <c r="E33" s="52">
        <v>38279376.1</v>
      </c>
      <c r="F33" s="52">
        <v>5402723.01</v>
      </c>
      <c r="G33" s="52">
        <v>7469935.05</v>
      </c>
      <c r="H33" s="52">
        <v>1288358.8</v>
      </c>
      <c r="I33" s="52">
        <v>6581695.2</v>
      </c>
      <c r="J33" s="52">
        <v>0</v>
      </c>
      <c r="K33" s="52">
        <v>10316256.55</v>
      </c>
      <c r="L33" s="52">
        <v>14163.02</v>
      </c>
      <c r="M33" s="52">
        <v>73552.14</v>
      </c>
      <c r="N33" s="52">
        <v>0</v>
      </c>
      <c r="O33" s="52">
        <f t="shared" si="0"/>
        <v>41941197.65999999</v>
      </c>
      <c r="P33" s="52">
        <f t="shared" si="1"/>
        <v>41941197.66</v>
      </c>
      <c r="S33" s="21"/>
      <c r="T33" s="38"/>
    </row>
    <row r="34" spans="1:20" ht="9.75" customHeight="1">
      <c r="A34" s="49">
        <f t="shared" si="2"/>
        <v>30</v>
      </c>
      <c r="B34" s="50" t="s">
        <v>106</v>
      </c>
      <c r="C34" s="51" t="s">
        <v>36</v>
      </c>
      <c r="D34" s="52">
        <v>6455946.61</v>
      </c>
      <c r="E34" s="52">
        <v>3427620.26</v>
      </c>
      <c r="F34" s="52">
        <v>1451625.49</v>
      </c>
      <c r="G34" s="52">
        <v>4462684.75</v>
      </c>
      <c r="H34" s="52">
        <v>362823.18</v>
      </c>
      <c r="I34" s="52">
        <v>538522.91</v>
      </c>
      <c r="J34" s="52">
        <v>0</v>
      </c>
      <c r="K34" s="52">
        <v>142853.6</v>
      </c>
      <c r="L34" s="52">
        <v>7055.04</v>
      </c>
      <c r="M34" s="52">
        <v>22634.08</v>
      </c>
      <c r="N34" s="52">
        <v>0</v>
      </c>
      <c r="O34" s="52">
        <f t="shared" si="0"/>
        <v>8263340.24</v>
      </c>
      <c r="P34" s="52">
        <f t="shared" si="1"/>
        <v>8263340.24</v>
      </c>
      <c r="S34" s="21"/>
      <c r="T34" s="42"/>
    </row>
    <row r="35" spans="1:20" ht="9.75" customHeight="1">
      <c r="A35" s="49">
        <f t="shared" si="2"/>
        <v>31</v>
      </c>
      <c r="B35" s="50" t="s">
        <v>107</v>
      </c>
      <c r="C35" s="51" t="s">
        <v>37</v>
      </c>
      <c r="D35" s="52">
        <v>5919446.15</v>
      </c>
      <c r="E35" s="52">
        <v>7282975.49</v>
      </c>
      <c r="F35" s="52">
        <v>872381.83</v>
      </c>
      <c r="G35" s="52">
        <v>1373526.02</v>
      </c>
      <c r="H35" s="52">
        <v>152982.87</v>
      </c>
      <c r="I35" s="52">
        <v>160111.46</v>
      </c>
      <c r="J35" s="52">
        <v>0</v>
      </c>
      <c r="K35" s="52">
        <v>1847805.01</v>
      </c>
      <c r="L35" s="52">
        <v>2088.54</v>
      </c>
      <c r="M35" s="52">
        <v>26085.65</v>
      </c>
      <c r="N35" s="52">
        <v>0</v>
      </c>
      <c r="O35" s="52">
        <f t="shared" si="0"/>
        <v>6942722.3100000005</v>
      </c>
      <c r="P35" s="52">
        <f t="shared" si="1"/>
        <v>6942722.3100000005</v>
      </c>
      <c r="S35" s="21"/>
      <c r="T35" s="38"/>
    </row>
    <row r="36" spans="1:20" ht="9.75" customHeight="1">
      <c r="A36" s="49">
        <f t="shared" si="2"/>
        <v>32</v>
      </c>
      <c r="B36" s="50" t="s">
        <v>108</v>
      </c>
      <c r="C36" s="51" t="s">
        <v>38</v>
      </c>
      <c r="D36" s="52">
        <v>4417970.77</v>
      </c>
      <c r="E36" s="52">
        <v>3776496.17</v>
      </c>
      <c r="F36" s="52">
        <v>762722.7</v>
      </c>
      <c r="G36" s="52">
        <v>1168502.78</v>
      </c>
      <c r="H36" s="52">
        <v>304067.37</v>
      </c>
      <c r="I36" s="52">
        <v>700547.16</v>
      </c>
      <c r="J36" s="52">
        <v>0</v>
      </c>
      <c r="K36" s="52">
        <v>143731.16</v>
      </c>
      <c r="L36" s="52">
        <v>11048.85</v>
      </c>
      <c r="M36" s="52">
        <v>28102.96</v>
      </c>
      <c r="N36" s="52">
        <v>0</v>
      </c>
      <c r="O36" s="52">
        <f t="shared" si="0"/>
        <v>5473711.99</v>
      </c>
      <c r="P36" s="52">
        <f t="shared" si="1"/>
        <v>5473711.99</v>
      </c>
      <c r="S36" s="21"/>
      <c r="T36" s="38"/>
    </row>
    <row r="37" spans="1:20" ht="9.75" customHeight="1">
      <c r="A37" s="49">
        <f t="shared" si="2"/>
        <v>33</v>
      </c>
      <c r="B37" s="50" t="s">
        <v>10</v>
      </c>
      <c r="C37" s="51" t="s">
        <v>41</v>
      </c>
      <c r="D37" s="52">
        <v>6154146.2</v>
      </c>
      <c r="E37" s="52">
        <v>6158422.94</v>
      </c>
      <c r="F37" s="52">
        <v>1421179.01</v>
      </c>
      <c r="G37" s="52">
        <v>1829225.42</v>
      </c>
      <c r="H37" s="52">
        <v>356826.06</v>
      </c>
      <c r="I37" s="52">
        <v>426388.29</v>
      </c>
      <c r="J37" s="52">
        <v>0</v>
      </c>
      <c r="K37" s="52">
        <v>470383.21</v>
      </c>
      <c r="L37" s="52">
        <v>13568.01</v>
      </c>
      <c r="M37" s="52">
        <v>25070.18</v>
      </c>
      <c r="N37" s="52">
        <v>0</v>
      </c>
      <c r="O37" s="52">
        <f>D37+F37+H37-J37-L37-N37</f>
        <v>7918583.26</v>
      </c>
      <c r="P37" s="52">
        <f>E37+G37+I37-K37-M37-N37</f>
        <v>7918583.260000001</v>
      </c>
      <c r="S37" s="21"/>
      <c r="T37" s="38"/>
    </row>
    <row r="38" spans="1:20" ht="9.75" customHeight="1">
      <c r="A38" s="49">
        <f t="shared" si="2"/>
        <v>34</v>
      </c>
      <c r="B38" s="50" t="s">
        <v>109</v>
      </c>
      <c r="C38" s="51" t="s">
        <v>42</v>
      </c>
      <c r="D38" s="52">
        <v>100902470.61</v>
      </c>
      <c r="E38" s="52">
        <v>67268784.86</v>
      </c>
      <c r="F38" s="52">
        <v>26001168.93</v>
      </c>
      <c r="G38" s="52">
        <v>60414691.49</v>
      </c>
      <c r="H38" s="52">
        <v>2536302.33</v>
      </c>
      <c r="I38" s="52">
        <v>2353978.91</v>
      </c>
      <c r="J38" s="52">
        <v>0</v>
      </c>
      <c r="K38" s="52">
        <v>427148.27</v>
      </c>
      <c r="L38" s="52">
        <v>65501.04</v>
      </c>
      <c r="M38" s="52">
        <v>235866.16</v>
      </c>
      <c r="N38" s="52">
        <v>0</v>
      </c>
      <c r="O38" s="52">
        <f t="shared" si="0"/>
        <v>129374440.82999998</v>
      </c>
      <c r="P38" s="52">
        <f t="shared" si="1"/>
        <v>129374440.83</v>
      </c>
      <c r="S38" s="21"/>
      <c r="T38" s="38"/>
    </row>
    <row r="39" spans="1:20" ht="9.75" customHeight="1">
      <c r="A39" s="49">
        <f t="shared" si="2"/>
        <v>35</v>
      </c>
      <c r="B39" s="50" t="s">
        <v>110</v>
      </c>
      <c r="C39" s="51" t="s">
        <v>40</v>
      </c>
      <c r="D39" s="52">
        <v>6339965.29</v>
      </c>
      <c r="E39" s="52">
        <v>5145281.8</v>
      </c>
      <c r="F39" s="53">
        <v>1394052.03</v>
      </c>
      <c r="G39" s="52">
        <v>2093654.49</v>
      </c>
      <c r="H39" s="52">
        <v>384548.85</v>
      </c>
      <c r="I39" s="52">
        <v>1086024.81</v>
      </c>
      <c r="J39" s="52">
        <v>0</v>
      </c>
      <c r="K39" s="52">
        <v>179881.49</v>
      </c>
      <c r="L39" s="52">
        <v>11126.77</v>
      </c>
      <c r="M39" s="52">
        <v>37640.21</v>
      </c>
      <c r="N39" s="52">
        <v>0</v>
      </c>
      <c r="O39" s="53">
        <f t="shared" si="0"/>
        <v>8107439.4</v>
      </c>
      <c r="P39" s="53">
        <f t="shared" si="1"/>
        <v>8107439.399999999</v>
      </c>
      <c r="S39" s="21"/>
      <c r="T39" s="42"/>
    </row>
    <row r="40" spans="1:20" ht="9.75" customHeight="1">
      <c r="A40" s="49">
        <f t="shared" si="2"/>
        <v>36</v>
      </c>
      <c r="B40" s="50" t="s">
        <v>111</v>
      </c>
      <c r="C40" s="51" t="s">
        <v>46</v>
      </c>
      <c r="D40" s="52">
        <v>15223605.55</v>
      </c>
      <c r="E40" s="52">
        <v>14106415.61</v>
      </c>
      <c r="F40" s="52">
        <v>3174885.35</v>
      </c>
      <c r="G40" s="52">
        <v>3942741.83</v>
      </c>
      <c r="H40" s="52">
        <v>468464.12</v>
      </c>
      <c r="I40" s="52">
        <v>1760240.78</v>
      </c>
      <c r="J40" s="52">
        <v>0</v>
      </c>
      <c r="K40" s="52">
        <v>919789.74</v>
      </c>
      <c r="L40" s="52">
        <v>9097.22</v>
      </c>
      <c r="M40" s="52">
        <v>31750.68</v>
      </c>
      <c r="N40" s="52">
        <v>0</v>
      </c>
      <c r="O40" s="52">
        <f t="shared" si="0"/>
        <v>18857857.800000004</v>
      </c>
      <c r="P40" s="52">
        <f t="shared" si="1"/>
        <v>18857857.8</v>
      </c>
      <c r="S40" s="21"/>
      <c r="T40" s="38"/>
    </row>
    <row r="41" spans="1:20" ht="20.25" customHeight="1">
      <c r="A41" s="54">
        <f t="shared" si="2"/>
        <v>37</v>
      </c>
      <c r="B41" s="55" t="s">
        <v>146</v>
      </c>
      <c r="C41" s="51" t="s">
        <v>47</v>
      </c>
      <c r="D41" s="56">
        <v>44174979.05</v>
      </c>
      <c r="E41" s="56">
        <v>63343166.62</v>
      </c>
      <c r="F41" s="56">
        <v>7312772.02</v>
      </c>
      <c r="G41" s="56">
        <v>10922942.21</v>
      </c>
      <c r="H41" s="56">
        <v>1536518.66</v>
      </c>
      <c r="I41" s="56">
        <v>5864192.58</v>
      </c>
      <c r="J41" s="56">
        <v>0</v>
      </c>
      <c r="K41" s="56">
        <v>26969709.95</v>
      </c>
      <c r="L41" s="56">
        <v>18975.09</v>
      </c>
      <c r="M41" s="56">
        <v>155296.82</v>
      </c>
      <c r="N41" s="56">
        <v>0</v>
      </c>
      <c r="O41" s="56">
        <f t="shared" si="0"/>
        <v>53005294.639999986</v>
      </c>
      <c r="P41" s="56">
        <f t="shared" si="1"/>
        <v>53005294.63999999</v>
      </c>
      <c r="S41" s="21"/>
      <c r="T41" s="38"/>
    </row>
    <row r="42" spans="1:20" ht="9.75" customHeight="1">
      <c r="A42" s="49">
        <f t="shared" si="2"/>
        <v>38</v>
      </c>
      <c r="B42" s="50" t="s">
        <v>112</v>
      </c>
      <c r="C42" s="51" t="s">
        <v>48</v>
      </c>
      <c r="D42" s="52">
        <v>549430679.47</v>
      </c>
      <c r="E42" s="52">
        <v>316934280.97</v>
      </c>
      <c r="F42" s="52">
        <v>134505443.65</v>
      </c>
      <c r="G42" s="52">
        <v>345069141.06</v>
      </c>
      <c r="H42" s="52">
        <v>23996548.51</v>
      </c>
      <c r="I42" s="52">
        <v>51237807.89</v>
      </c>
      <c r="J42" s="52">
        <v>0</v>
      </c>
      <c r="K42" s="52">
        <v>4081434.76</v>
      </c>
      <c r="L42" s="52">
        <v>260824.76</v>
      </c>
      <c r="M42" s="52">
        <v>1487948.29</v>
      </c>
      <c r="N42" s="52">
        <v>0</v>
      </c>
      <c r="O42" s="52">
        <f t="shared" si="0"/>
        <v>707671846.87</v>
      </c>
      <c r="P42" s="52">
        <f t="shared" si="1"/>
        <v>707671846.87</v>
      </c>
      <c r="S42" s="21"/>
      <c r="T42" s="38"/>
    </row>
    <row r="43" spans="1:20" ht="9.75" customHeight="1">
      <c r="A43" s="49">
        <v>39</v>
      </c>
      <c r="B43" s="50" t="s">
        <v>114</v>
      </c>
      <c r="C43" s="51" t="s">
        <v>50</v>
      </c>
      <c r="D43" s="52">
        <v>32422770.27</v>
      </c>
      <c r="E43" s="52">
        <v>31492151.07</v>
      </c>
      <c r="F43" s="53">
        <v>8120480.61</v>
      </c>
      <c r="G43" s="52">
        <v>10207812.5</v>
      </c>
      <c r="H43" s="52">
        <v>1340034.94</v>
      </c>
      <c r="I43" s="52">
        <v>1841541.46</v>
      </c>
      <c r="J43" s="52">
        <v>0</v>
      </c>
      <c r="K43" s="52">
        <v>1610096.17</v>
      </c>
      <c r="L43" s="52">
        <v>16291.26</v>
      </c>
      <c r="M43" s="52">
        <v>64414.3</v>
      </c>
      <c r="N43" s="52">
        <v>0</v>
      </c>
      <c r="O43" s="52">
        <f t="shared" si="0"/>
        <v>41866994.56</v>
      </c>
      <c r="P43" s="53">
        <f t="shared" si="1"/>
        <v>41866994.56</v>
      </c>
      <c r="S43" s="21"/>
      <c r="T43" s="38"/>
    </row>
    <row r="44" spans="1:20" ht="9.75" customHeight="1">
      <c r="A44" s="49">
        <f t="shared" si="2"/>
        <v>40</v>
      </c>
      <c r="B44" s="50" t="s">
        <v>115</v>
      </c>
      <c r="C44" s="51" t="s">
        <v>51</v>
      </c>
      <c r="D44" s="52">
        <v>33935421.38</v>
      </c>
      <c r="E44" s="52">
        <v>31128542.24</v>
      </c>
      <c r="F44" s="52">
        <v>6061619.37</v>
      </c>
      <c r="G44" s="52">
        <v>7887126.19</v>
      </c>
      <c r="H44" s="52">
        <v>1051938.09</v>
      </c>
      <c r="I44" s="52">
        <v>2667530.07</v>
      </c>
      <c r="J44" s="52">
        <v>0</v>
      </c>
      <c r="K44" s="52">
        <v>559231.51</v>
      </c>
      <c r="L44" s="52">
        <v>21435.96</v>
      </c>
      <c r="M44" s="52">
        <v>96424.11</v>
      </c>
      <c r="N44" s="52">
        <v>0</v>
      </c>
      <c r="O44" s="53">
        <f t="shared" si="0"/>
        <v>41027542.88</v>
      </c>
      <c r="P44" s="52">
        <f t="shared" si="1"/>
        <v>41027542.88</v>
      </c>
      <c r="S44" s="21"/>
      <c r="T44" s="38"/>
    </row>
    <row r="45" spans="1:20" ht="15.75" customHeight="1">
      <c r="A45" s="49">
        <f t="shared" si="2"/>
        <v>41</v>
      </c>
      <c r="B45" s="50" t="s">
        <v>116</v>
      </c>
      <c r="C45" s="51" t="s">
        <v>52</v>
      </c>
      <c r="D45" s="52">
        <v>21301700.35</v>
      </c>
      <c r="E45" s="52">
        <v>15650931.58</v>
      </c>
      <c r="F45" s="52">
        <v>5454318.72</v>
      </c>
      <c r="G45" s="52">
        <v>10005304.7</v>
      </c>
      <c r="H45" s="52">
        <v>1558139.4</v>
      </c>
      <c r="I45" s="52">
        <v>2899049.58</v>
      </c>
      <c r="J45" s="52">
        <v>0</v>
      </c>
      <c r="K45" s="52">
        <v>172989.69</v>
      </c>
      <c r="L45" s="52">
        <v>13234.06</v>
      </c>
      <c r="M45" s="52">
        <v>81371.76</v>
      </c>
      <c r="N45" s="52">
        <v>0</v>
      </c>
      <c r="O45" s="52">
        <f t="shared" si="0"/>
        <v>28300924.41</v>
      </c>
      <c r="P45" s="52">
        <f t="shared" si="1"/>
        <v>28300924.409999996</v>
      </c>
      <c r="S45" s="21"/>
      <c r="T45" s="38"/>
    </row>
    <row r="46" spans="1:20" ht="9.75" customHeight="1">
      <c r="A46" s="49">
        <f t="shared" si="2"/>
        <v>42</v>
      </c>
      <c r="B46" s="50" t="s">
        <v>117</v>
      </c>
      <c r="C46" s="51" t="s">
        <v>29</v>
      </c>
      <c r="D46" s="52">
        <v>23863294.21</v>
      </c>
      <c r="E46" s="52">
        <v>18443624.06</v>
      </c>
      <c r="F46" s="52">
        <v>7910785.24</v>
      </c>
      <c r="G46" s="52">
        <v>12528093.28</v>
      </c>
      <c r="H46" s="52">
        <v>1249405.22</v>
      </c>
      <c r="I46" s="52">
        <v>2340498.46</v>
      </c>
      <c r="J46" s="52">
        <v>0</v>
      </c>
      <c r="K46" s="52">
        <v>244452.1</v>
      </c>
      <c r="L46" s="52">
        <v>44929.62</v>
      </c>
      <c r="M46" s="52">
        <v>89208.65</v>
      </c>
      <c r="N46" s="52">
        <v>0</v>
      </c>
      <c r="O46" s="52">
        <f t="shared" si="0"/>
        <v>32978555.05</v>
      </c>
      <c r="P46" s="52">
        <f t="shared" si="1"/>
        <v>32978555.049999997</v>
      </c>
      <c r="S46" s="21"/>
      <c r="T46" s="38"/>
    </row>
    <row r="47" spans="1:20" ht="15" customHeight="1">
      <c r="A47" s="49">
        <f t="shared" si="2"/>
        <v>43</v>
      </c>
      <c r="B47" s="50" t="s">
        <v>118</v>
      </c>
      <c r="C47" s="51" t="s">
        <v>53</v>
      </c>
      <c r="D47" s="52">
        <v>13843372.51</v>
      </c>
      <c r="E47" s="52">
        <v>9378697.76</v>
      </c>
      <c r="F47" s="53">
        <v>3478661.52</v>
      </c>
      <c r="G47" s="52">
        <v>7656760.43</v>
      </c>
      <c r="H47" s="52">
        <v>378750.78</v>
      </c>
      <c r="I47" s="52">
        <v>866472.38</v>
      </c>
      <c r="J47" s="52">
        <v>0</v>
      </c>
      <c r="K47" s="52">
        <v>179865.66</v>
      </c>
      <c r="L47" s="52">
        <v>8793.52</v>
      </c>
      <c r="M47" s="52">
        <v>30073.62</v>
      </c>
      <c r="N47" s="52">
        <v>0</v>
      </c>
      <c r="O47" s="52">
        <f t="shared" si="0"/>
        <v>17691991.290000003</v>
      </c>
      <c r="P47" s="53">
        <f t="shared" si="1"/>
        <v>17691991.289999995</v>
      </c>
      <c r="S47" s="21"/>
      <c r="T47" s="38"/>
    </row>
    <row r="48" spans="1:20" ht="9.75" customHeight="1">
      <c r="A48" s="57">
        <f t="shared" si="2"/>
        <v>44</v>
      </c>
      <c r="B48" s="50" t="s">
        <v>119</v>
      </c>
      <c r="C48" s="51" t="s">
        <v>39</v>
      </c>
      <c r="D48" s="56">
        <v>72308334.15</v>
      </c>
      <c r="E48" s="56">
        <v>67860173.73</v>
      </c>
      <c r="F48" s="56">
        <v>14665526.37</v>
      </c>
      <c r="G48" s="56">
        <v>18421615.99</v>
      </c>
      <c r="H48" s="56">
        <v>2089032.53</v>
      </c>
      <c r="I48" s="56">
        <v>6384190.24</v>
      </c>
      <c r="J48" s="56">
        <v>0</v>
      </c>
      <c r="K48" s="56">
        <v>3478570.97</v>
      </c>
      <c r="L48" s="56">
        <v>34371.52</v>
      </c>
      <c r="M48" s="56">
        <v>158887.46</v>
      </c>
      <c r="N48" s="56">
        <v>0</v>
      </c>
      <c r="O48" s="56">
        <f t="shared" si="0"/>
        <v>89028521.53000002</v>
      </c>
      <c r="P48" s="56">
        <f t="shared" si="1"/>
        <v>89028521.53</v>
      </c>
      <c r="S48" s="21"/>
      <c r="T48" s="42"/>
    </row>
    <row r="49" spans="1:20" ht="9.75" customHeight="1">
      <c r="A49" s="49">
        <f t="shared" si="2"/>
        <v>45</v>
      </c>
      <c r="B49" s="50" t="s">
        <v>120</v>
      </c>
      <c r="C49" s="51" t="s">
        <v>70</v>
      </c>
      <c r="D49" s="52">
        <v>210325031.45</v>
      </c>
      <c r="E49" s="52">
        <v>189917405.6</v>
      </c>
      <c r="F49" s="53">
        <v>41743972.61</v>
      </c>
      <c r="G49" s="52">
        <v>53564546.74</v>
      </c>
      <c r="H49" s="52">
        <v>7857412.93</v>
      </c>
      <c r="I49" s="52">
        <v>19574546.3</v>
      </c>
      <c r="J49" s="52">
        <v>0</v>
      </c>
      <c r="K49" s="52">
        <v>2799215.14</v>
      </c>
      <c r="L49" s="52">
        <v>161776.94</v>
      </c>
      <c r="M49" s="52">
        <v>492643.45</v>
      </c>
      <c r="N49" s="52">
        <v>0</v>
      </c>
      <c r="O49" s="53">
        <f t="shared" si="0"/>
        <v>259764640.05</v>
      </c>
      <c r="P49" s="53">
        <f t="shared" si="1"/>
        <v>259764640.05000004</v>
      </c>
      <c r="S49" s="21"/>
      <c r="T49" s="38"/>
    </row>
    <row r="50" spans="1:20" ht="9.75" customHeight="1">
      <c r="A50" s="49">
        <f t="shared" si="2"/>
        <v>46</v>
      </c>
      <c r="B50" s="50" t="s">
        <v>121</v>
      </c>
      <c r="C50" s="51" t="s">
        <v>55</v>
      </c>
      <c r="D50" s="52">
        <v>11701074.12</v>
      </c>
      <c r="E50" s="52">
        <v>12666607.09</v>
      </c>
      <c r="F50" s="52">
        <v>2817732.55</v>
      </c>
      <c r="G50" s="52">
        <v>4911026.77</v>
      </c>
      <c r="H50" s="52">
        <v>297590.89</v>
      </c>
      <c r="I50" s="52">
        <v>940648.69</v>
      </c>
      <c r="J50" s="52">
        <v>0</v>
      </c>
      <c r="K50" s="52">
        <v>3631681.87</v>
      </c>
      <c r="L50" s="52">
        <v>12229.7</v>
      </c>
      <c r="M50" s="52">
        <v>82432.82</v>
      </c>
      <c r="N50" s="52">
        <v>0</v>
      </c>
      <c r="O50" s="52">
        <f t="shared" si="0"/>
        <v>14804167.86</v>
      </c>
      <c r="P50" s="52">
        <f t="shared" si="1"/>
        <v>14804167.86</v>
      </c>
      <c r="S50" s="21"/>
      <c r="T50" s="42"/>
    </row>
    <row r="51" spans="1:20" ht="9.75" customHeight="1">
      <c r="A51" s="49">
        <f t="shared" si="2"/>
        <v>47</v>
      </c>
      <c r="B51" s="50" t="s">
        <v>122</v>
      </c>
      <c r="C51" s="51" t="s">
        <v>56</v>
      </c>
      <c r="D51" s="52">
        <v>48687749.46</v>
      </c>
      <c r="E51" s="52">
        <v>44129045.36</v>
      </c>
      <c r="F51" s="52">
        <v>7647076.14</v>
      </c>
      <c r="G51" s="52">
        <v>10306842.17</v>
      </c>
      <c r="H51" s="52">
        <v>2272057.15</v>
      </c>
      <c r="I51" s="52">
        <v>6225861</v>
      </c>
      <c r="J51" s="52">
        <v>0</v>
      </c>
      <c r="K51" s="52">
        <v>1973961.58</v>
      </c>
      <c r="L51" s="52">
        <v>13275.76</v>
      </c>
      <c r="M51" s="52">
        <v>94179.96</v>
      </c>
      <c r="N51" s="52">
        <v>0</v>
      </c>
      <c r="O51" s="52">
        <f t="shared" si="0"/>
        <v>58593606.99</v>
      </c>
      <c r="P51" s="52">
        <f t="shared" si="1"/>
        <v>58593606.99</v>
      </c>
      <c r="S51" s="21"/>
      <c r="T51" s="38"/>
    </row>
    <row r="52" spans="1:20" ht="9.75" customHeight="1">
      <c r="A52" s="49">
        <f t="shared" si="2"/>
        <v>48</v>
      </c>
      <c r="B52" s="50" t="s">
        <v>123</v>
      </c>
      <c r="C52" s="51" t="s">
        <v>57</v>
      </c>
      <c r="D52" s="52">
        <v>207904600.27</v>
      </c>
      <c r="E52" s="52">
        <v>188644488.48</v>
      </c>
      <c r="F52" s="52">
        <v>37941419.51</v>
      </c>
      <c r="G52" s="52">
        <v>49673513.4</v>
      </c>
      <c r="H52" s="52">
        <v>12780777.77</v>
      </c>
      <c r="I52" s="52">
        <v>21753191.7</v>
      </c>
      <c r="J52" s="52">
        <v>0</v>
      </c>
      <c r="K52" s="52">
        <v>1155045.47</v>
      </c>
      <c r="L52" s="52">
        <v>137826.64</v>
      </c>
      <c r="M52" s="52">
        <v>427177.2</v>
      </c>
      <c r="N52" s="52">
        <v>0</v>
      </c>
      <c r="O52" s="52">
        <f t="shared" si="0"/>
        <v>258488970.91000003</v>
      </c>
      <c r="P52" s="52">
        <f t="shared" si="1"/>
        <v>258488970.91</v>
      </c>
      <c r="S52" s="21"/>
      <c r="T52" s="38"/>
    </row>
    <row r="53" spans="1:20" ht="9.75" customHeight="1">
      <c r="A53" s="49">
        <f t="shared" si="2"/>
        <v>49</v>
      </c>
      <c r="B53" s="50" t="s">
        <v>124</v>
      </c>
      <c r="C53" s="51" t="s">
        <v>58</v>
      </c>
      <c r="D53" s="52">
        <v>1275389507.69</v>
      </c>
      <c r="E53" s="52">
        <v>1084801485.93</v>
      </c>
      <c r="F53" s="52">
        <v>263538272.85</v>
      </c>
      <c r="G53" s="52">
        <v>438031714.49</v>
      </c>
      <c r="H53" s="52">
        <v>44126217.56</v>
      </c>
      <c r="I53" s="52">
        <v>97381819.67</v>
      </c>
      <c r="J53" s="52">
        <v>0</v>
      </c>
      <c r="K53" s="52">
        <v>35395291.49</v>
      </c>
      <c r="L53" s="52">
        <v>566211.69</v>
      </c>
      <c r="M53" s="52">
        <v>2331942.19</v>
      </c>
      <c r="N53" s="52">
        <v>0</v>
      </c>
      <c r="O53" s="52">
        <f t="shared" si="0"/>
        <v>1582487786.4099998</v>
      </c>
      <c r="P53" s="52">
        <f t="shared" si="1"/>
        <v>1582487786.41</v>
      </c>
      <c r="S53" s="21"/>
      <c r="T53" s="38"/>
    </row>
    <row r="54" spans="1:20" ht="9.75" customHeight="1">
      <c r="A54" s="49">
        <f t="shared" si="2"/>
        <v>50</v>
      </c>
      <c r="B54" s="50" t="s">
        <v>125</v>
      </c>
      <c r="C54" s="51" t="s">
        <v>60</v>
      </c>
      <c r="D54" s="52">
        <v>16308753.59</v>
      </c>
      <c r="E54" s="52">
        <v>13568613.83</v>
      </c>
      <c r="F54" s="53">
        <v>2719992.19</v>
      </c>
      <c r="G54" s="52">
        <v>3495952.66</v>
      </c>
      <c r="H54" s="52">
        <v>1085506.4</v>
      </c>
      <c r="I54" s="52">
        <v>3363399.81</v>
      </c>
      <c r="J54" s="52">
        <v>0</v>
      </c>
      <c r="K54" s="52">
        <v>265444.16</v>
      </c>
      <c r="L54" s="52">
        <v>17741.26</v>
      </c>
      <c r="M54" s="52">
        <v>66011.22</v>
      </c>
      <c r="N54" s="52">
        <v>0</v>
      </c>
      <c r="O54" s="52">
        <f t="shared" si="0"/>
        <v>20096510.919999998</v>
      </c>
      <c r="P54" s="52">
        <f t="shared" si="1"/>
        <v>20096510.92</v>
      </c>
      <c r="S54" s="21"/>
      <c r="T54" s="38"/>
    </row>
    <row r="55" spans="1:20" ht="9.75" customHeight="1">
      <c r="A55" s="49">
        <f t="shared" si="2"/>
        <v>51</v>
      </c>
      <c r="B55" s="50" t="s">
        <v>126</v>
      </c>
      <c r="C55" s="51" t="s">
        <v>59</v>
      </c>
      <c r="D55" s="52">
        <v>2018485.36</v>
      </c>
      <c r="E55" s="52">
        <v>2031641.2</v>
      </c>
      <c r="F55" s="53">
        <v>433867.27</v>
      </c>
      <c r="G55" s="52">
        <v>554764.98</v>
      </c>
      <c r="H55" s="52">
        <v>17961.69</v>
      </c>
      <c r="I55" s="52">
        <v>72976.27</v>
      </c>
      <c r="J55" s="52">
        <v>0</v>
      </c>
      <c r="K55" s="52">
        <v>178290.57</v>
      </c>
      <c r="L55" s="52">
        <v>1031.37</v>
      </c>
      <c r="M55" s="52">
        <v>11808.93</v>
      </c>
      <c r="N55" s="52">
        <v>0</v>
      </c>
      <c r="O55" s="53">
        <f t="shared" si="0"/>
        <v>2469282.9499999997</v>
      </c>
      <c r="P55" s="53">
        <f t="shared" si="1"/>
        <v>2469282.9499999997</v>
      </c>
      <c r="S55" s="21"/>
      <c r="T55" s="38"/>
    </row>
    <row r="56" spans="1:20" ht="9.75" customHeight="1">
      <c r="A56" s="49">
        <f t="shared" si="2"/>
        <v>52</v>
      </c>
      <c r="B56" s="50" t="s">
        <v>127</v>
      </c>
      <c r="C56" s="51" t="s">
        <v>45</v>
      </c>
      <c r="D56" s="52">
        <v>514422786.42</v>
      </c>
      <c r="E56" s="52">
        <v>486481807.34</v>
      </c>
      <c r="F56" s="52">
        <v>113176541.02</v>
      </c>
      <c r="G56" s="52">
        <v>142250233.21</v>
      </c>
      <c r="H56" s="52">
        <v>17843820.66</v>
      </c>
      <c r="I56" s="52">
        <v>33371809.46</v>
      </c>
      <c r="J56" s="52">
        <v>0</v>
      </c>
      <c r="K56" s="52">
        <v>15555051.44</v>
      </c>
      <c r="L56" s="52">
        <v>654998.65</v>
      </c>
      <c r="M56" s="52">
        <v>1760649.12</v>
      </c>
      <c r="N56" s="52">
        <v>0</v>
      </c>
      <c r="O56" s="52">
        <f t="shared" si="0"/>
        <v>644788149.45</v>
      </c>
      <c r="P56" s="52">
        <f t="shared" si="1"/>
        <v>644788149.4499999</v>
      </c>
      <c r="S56" s="21"/>
      <c r="T56" s="42"/>
    </row>
    <row r="57" spans="1:20" ht="9.75" customHeight="1">
      <c r="A57" s="49">
        <f t="shared" si="2"/>
        <v>53</v>
      </c>
      <c r="B57" s="50" t="s">
        <v>128</v>
      </c>
      <c r="C57" s="51" t="s">
        <v>64</v>
      </c>
      <c r="D57" s="52">
        <v>600238922.24</v>
      </c>
      <c r="E57" s="52">
        <v>529746895.88</v>
      </c>
      <c r="F57" s="52">
        <v>101945728.56</v>
      </c>
      <c r="G57" s="52">
        <v>153581596.68</v>
      </c>
      <c r="H57" s="52">
        <v>38474879.37</v>
      </c>
      <c r="I57" s="52">
        <v>71721797.99</v>
      </c>
      <c r="J57" s="52">
        <v>0</v>
      </c>
      <c r="K57" s="52">
        <v>13419053.64</v>
      </c>
      <c r="L57" s="52">
        <v>472179.12</v>
      </c>
      <c r="M57" s="52">
        <v>1443885.86</v>
      </c>
      <c r="N57" s="52">
        <v>0</v>
      </c>
      <c r="O57" s="52">
        <f t="shared" si="0"/>
        <v>740187351.05</v>
      </c>
      <c r="P57" s="52">
        <f t="shared" si="1"/>
        <v>740187351.05</v>
      </c>
      <c r="S57" s="21"/>
      <c r="T57" s="38"/>
    </row>
    <row r="58" spans="1:20" ht="9.75" customHeight="1">
      <c r="A58" s="49">
        <f t="shared" si="2"/>
        <v>54</v>
      </c>
      <c r="B58" s="50" t="s">
        <v>129</v>
      </c>
      <c r="C58" s="51" t="s">
        <v>68</v>
      </c>
      <c r="D58" s="52">
        <v>1976023.84</v>
      </c>
      <c r="E58" s="52">
        <v>1891529.14</v>
      </c>
      <c r="F58" s="52">
        <v>354409.42</v>
      </c>
      <c r="G58" s="52">
        <v>504509.54</v>
      </c>
      <c r="H58" s="52">
        <v>77335.9</v>
      </c>
      <c r="I58" s="52">
        <v>157240.39</v>
      </c>
      <c r="J58" s="52">
        <v>0</v>
      </c>
      <c r="K58" s="52">
        <v>142070.41</v>
      </c>
      <c r="L58" s="52">
        <v>698.67</v>
      </c>
      <c r="M58" s="52">
        <v>4138.17</v>
      </c>
      <c r="N58" s="52">
        <v>0</v>
      </c>
      <c r="O58" s="52">
        <f t="shared" si="0"/>
        <v>2407070.49</v>
      </c>
      <c r="P58" s="52">
        <f t="shared" si="1"/>
        <v>2407070.4899999998</v>
      </c>
      <c r="S58" s="21"/>
      <c r="T58" s="42"/>
    </row>
    <row r="59" spans="1:20" ht="9.75" customHeight="1">
      <c r="A59" s="49">
        <f t="shared" si="2"/>
        <v>55</v>
      </c>
      <c r="B59" s="50" t="s">
        <v>129</v>
      </c>
      <c r="C59" s="51" t="s">
        <v>66</v>
      </c>
      <c r="D59" s="52">
        <v>2926013.52</v>
      </c>
      <c r="E59" s="52">
        <v>2611362.43</v>
      </c>
      <c r="F59" s="52">
        <v>551164.79</v>
      </c>
      <c r="G59" s="52">
        <v>712046.07</v>
      </c>
      <c r="H59" s="52">
        <v>166512.26</v>
      </c>
      <c r="I59" s="52">
        <v>386117.19</v>
      </c>
      <c r="J59" s="52">
        <v>0</v>
      </c>
      <c r="K59" s="52">
        <v>61298.28</v>
      </c>
      <c r="L59" s="52">
        <v>1005.84</v>
      </c>
      <c r="M59" s="52">
        <v>5542.68</v>
      </c>
      <c r="N59" s="52">
        <v>0</v>
      </c>
      <c r="O59" s="52">
        <f t="shared" si="0"/>
        <v>3642684.7300000004</v>
      </c>
      <c r="P59" s="52">
        <f t="shared" si="1"/>
        <v>3642684.73</v>
      </c>
      <c r="S59" s="21"/>
      <c r="T59" s="38"/>
    </row>
    <row r="60" spans="1:20" ht="9.75" customHeight="1">
      <c r="A60" s="49">
        <f t="shared" si="2"/>
        <v>56</v>
      </c>
      <c r="B60" s="50" t="s">
        <v>129</v>
      </c>
      <c r="C60" s="51" t="s">
        <v>67</v>
      </c>
      <c r="D60" s="52">
        <v>563035.23</v>
      </c>
      <c r="E60" s="52">
        <v>548179.12</v>
      </c>
      <c r="F60" s="52">
        <v>112779.15</v>
      </c>
      <c r="G60" s="52">
        <v>144418.08</v>
      </c>
      <c r="H60" s="52">
        <v>14949.93</v>
      </c>
      <c r="I60" s="52">
        <v>30773.61</v>
      </c>
      <c r="J60" s="52">
        <v>0</v>
      </c>
      <c r="K60" s="52">
        <v>30547.55</v>
      </c>
      <c r="L60" s="52">
        <v>227.2</v>
      </c>
      <c r="M60" s="52">
        <v>2286.15</v>
      </c>
      <c r="N60" s="52">
        <v>0</v>
      </c>
      <c r="O60" s="52">
        <f t="shared" si="0"/>
        <v>690537.1100000001</v>
      </c>
      <c r="P60" s="52">
        <f t="shared" si="1"/>
        <v>690537.1099999999</v>
      </c>
      <c r="S60" s="21"/>
      <c r="T60" s="38"/>
    </row>
    <row r="61" spans="1:20" ht="9.75" customHeight="1">
      <c r="A61" s="49">
        <f t="shared" si="2"/>
        <v>57</v>
      </c>
      <c r="B61" s="50" t="s">
        <v>130</v>
      </c>
      <c r="C61" s="51" t="s">
        <v>69</v>
      </c>
      <c r="D61" s="52">
        <v>359181789.12</v>
      </c>
      <c r="E61" s="52">
        <v>290573576.81</v>
      </c>
      <c r="F61" s="52">
        <v>77441868.49</v>
      </c>
      <c r="G61" s="52">
        <v>133393919.71</v>
      </c>
      <c r="H61" s="52">
        <v>19288830.88</v>
      </c>
      <c r="I61" s="52">
        <v>41135646.71</v>
      </c>
      <c r="J61" s="52">
        <v>0</v>
      </c>
      <c r="K61" s="52">
        <v>8883587.79</v>
      </c>
      <c r="L61" s="52">
        <v>112322.59</v>
      </c>
      <c r="M61" s="52">
        <v>419389.54</v>
      </c>
      <c r="N61" s="52">
        <v>0</v>
      </c>
      <c r="O61" s="52">
        <f t="shared" si="0"/>
        <v>455800165.90000004</v>
      </c>
      <c r="P61" s="52">
        <f t="shared" si="1"/>
        <v>455800165.8999999</v>
      </c>
      <c r="S61" s="21"/>
      <c r="T61" s="38"/>
    </row>
    <row r="62" spans="1:20" ht="9.75" customHeight="1">
      <c r="A62" s="49">
        <f t="shared" si="2"/>
        <v>58</v>
      </c>
      <c r="B62" s="50" t="s">
        <v>135</v>
      </c>
      <c r="C62" s="51" t="s">
        <v>54</v>
      </c>
      <c r="D62" s="52">
        <v>1745899.39</v>
      </c>
      <c r="E62" s="52">
        <v>242228.2</v>
      </c>
      <c r="F62" s="52">
        <v>531506.71</v>
      </c>
      <c r="G62" s="52">
        <v>1740976.62</v>
      </c>
      <c r="H62" s="52">
        <v>23192.3</v>
      </c>
      <c r="I62" s="52">
        <v>352758.22</v>
      </c>
      <c r="J62" s="52">
        <v>0</v>
      </c>
      <c r="K62" s="52">
        <v>19525.9</v>
      </c>
      <c r="L62" s="52">
        <v>11643.52</v>
      </c>
      <c r="M62" s="52">
        <v>27482.26</v>
      </c>
      <c r="N62" s="52">
        <v>0</v>
      </c>
      <c r="O62" s="52">
        <f t="shared" si="0"/>
        <v>2288954.8799999994</v>
      </c>
      <c r="P62" s="52">
        <f t="shared" si="1"/>
        <v>2288954.8800000004</v>
      </c>
      <c r="S62" s="21"/>
      <c r="T62" s="38"/>
    </row>
    <row r="63" spans="1:20" ht="22.5" customHeight="1">
      <c r="A63" s="54">
        <f t="shared" si="2"/>
        <v>59</v>
      </c>
      <c r="B63" s="50" t="s">
        <v>145</v>
      </c>
      <c r="C63" s="51" t="s">
        <v>44</v>
      </c>
      <c r="D63" s="58">
        <v>13180273.87</v>
      </c>
      <c r="E63" s="58">
        <v>11183396.63</v>
      </c>
      <c r="F63" s="58">
        <v>2025355.17</v>
      </c>
      <c r="G63" s="58">
        <v>3143206.68</v>
      </c>
      <c r="H63" s="58">
        <v>682888.48</v>
      </c>
      <c r="I63" s="58">
        <v>2479726.59</v>
      </c>
      <c r="J63" s="58">
        <v>0</v>
      </c>
      <c r="K63" s="58">
        <v>895729.57</v>
      </c>
      <c r="L63" s="58">
        <v>20993.93</v>
      </c>
      <c r="M63" s="58">
        <v>43076.74</v>
      </c>
      <c r="N63" s="58">
        <v>0</v>
      </c>
      <c r="O63" s="58">
        <f t="shared" si="0"/>
        <v>15867523.59</v>
      </c>
      <c r="P63" s="58">
        <f t="shared" si="1"/>
        <v>15867523.589999998</v>
      </c>
      <c r="S63" s="21"/>
      <c r="T63" s="38"/>
    </row>
    <row r="64" spans="1:20" ht="9.75" customHeight="1">
      <c r="A64" s="49">
        <f t="shared" si="2"/>
        <v>60</v>
      </c>
      <c r="B64" s="50" t="s">
        <v>131</v>
      </c>
      <c r="C64" s="51" t="s">
        <v>43</v>
      </c>
      <c r="D64" s="52">
        <v>420770965.71</v>
      </c>
      <c r="E64" s="52">
        <v>313296473.69</v>
      </c>
      <c r="F64" s="52">
        <v>91484507.55</v>
      </c>
      <c r="G64" s="52">
        <v>165732119.03</v>
      </c>
      <c r="H64" s="52">
        <v>21773292.81</v>
      </c>
      <c r="I64" s="52">
        <v>64934036.52</v>
      </c>
      <c r="J64" s="52">
        <v>0</v>
      </c>
      <c r="K64" s="52">
        <v>9277914.76</v>
      </c>
      <c r="L64" s="52">
        <v>268239.65</v>
      </c>
      <c r="M64" s="52">
        <v>924188.06</v>
      </c>
      <c r="N64" s="52">
        <v>0</v>
      </c>
      <c r="O64" s="52">
        <f t="shared" si="0"/>
        <v>533760526.42</v>
      </c>
      <c r="P64" s="52">
        <f t="shared" si="1"/>
        <v>533760526.42</v>
      </c>
      <c r="S64" s="21"/>
      <c r="T64" s="38"/>
    </row>
    <row r="65" spans="1:20" ht="9.75" customHeight="1">
      <c r="A65" s="49">
        <f t="shared" si="2"/>
        <v>61</v>
      </c>
      <c r="B65" s="50" t="s">
        <v>132</v>
      </c>
      <c r="C65" s="51" t="s">
        <v>72</v>
      </c>
      <c r="D65" s="52">
        <v>4203910.82</v>
      </c>
      <c r="E65" s="52">
        <v>3817977.22</v>
      </c>
      <c r="F65" s="53">
        <v>1014994.92</v>
      </c>
      <c r="G65" s="52">
        <v>1359796.42</v>
      </c>
      <c r="H65" s="52">
        <v>-84409.76</v>
      </c>
      <c r="I65" s="52">
        <v>164858.25</v>
      </c>
      <c r="J65" s="52">
        <v>0</v>
      </c>
      <c r="K65" s="52">
        <v>202002.84</v>
      </c>
      <c r="L65" s="52">
        <v>33036.98</v>
      </c>
      <c r="M65" s="52">
        <v>39170.05</v>
      </c>
      <c r="N65" s="52">
        <v>0</v>
      </c>
      <c r="O65" s="53">
        <f t="shared" si="0"/>
        <v>5101459</v>
      </c>
      <c r="P65" s="53">
        <f t="shared" si="1"/>
        <v>5101459.000000001</v>
      </c>
      <c r="S65" s="21"/>
      <c r="T65" s="38"/>
    </row>
    <row r="66" spans="1:20" ht="9.75" customHeight="1">
      <c r="A66" s="49">
        <f t="shared" si="2"/>
        <v>62</v>
      </c>
      <c r="B66" s="50" t="s">
        <v>136</v>
      </c>
      <c r="C66" s="51" t="s">
        <v>65</v>
      </c>
      <c r="D66" s="52">
        <v>19912479.15</v>
      </c>
      <c r="E66" s="52">
        <v>17691747.48</v>
      </c>
      <c r="F66" s="52">
        <v>3262900.66</v>
      </c>
      <c r="G66" s="52">
        <v>4602481.09</v>
      </c>
      <c r="H66" s="52">
        <v>96689.85</v>
      </c>
      <c r="I66" s="52">
        <v>1262118.38</v>
      </c>
      <c r="J66" s="52">
        <v>0</v>
      </c>
      <c r="K66" s="52">
        <v>247532.91</v>
      </c>
      <c r="L66" s="52">
        <v>16113.59</v>
      </c>
      <c r="M66" s="52">
        <v>52857.97</v>
      </c>
      <c r="N66" s="52">
        <v>0</v>
      </c>
      <c r="O66" s="52">
        <f t="shared" si="0"/>
        <v>23255956.07</v>
      </c>
      <c r="P66" s="52">
        <f t="shared" si="1"/>
        <v>23255956.07</v>
      </c>
      <c r="S66" s="21"/>
      <c r="T66" s="38"/>
    </row>
    <row r="67" spans="1:20" ht="9.75" customHeight="1">
      <c r="A67" s="49">
        <f t="shared" si="2"/>
        <v>63</v>
      </c>
      <c r="B67" s="50" t="s">
        <v>133</v>
      </c>
      <c r="C67" s="51" t="s">
        <v>73</v>
      </c>
      <c r="D67" s="52">
        <v>6300109.91</v>
      </c>
      <c r="E67" s="52">
        <v>5991167.46</v>
      </c>
      <c r="F67" s="52">
        <v>968992.39</v>
      </c>
      <c r="G67" s="52">
        <v>1542140.98</v>
      </c>
      <c r="H67" s="52">
        <v>87259.2</v>
      </c>
      <c r="I67" s="52">
        <v>207654.43</v>
      </c>
      <c r="J67" s="52">
        <v>0</v>
      </c>
      <c r="K67" s="52">
        <v>374659.89</v>
      </c>
      <c r="L67" s="52">
        <v>2125.52</v>
      </c>
      <c r="M67" s="52">
        <v>12067</v>
      </c>
      <c r="N67" s="52">
        <v>0</v>
      </c>
      <c r="O67" s="52">
        <f t="shared" si="0"/>
        <v>7354235.98</v>
      </c>
      <c r="P67" s="52">
        <f t="shared" si="1"/>
        <v>7354235.9799999995</v>
      </c>
      <c r="S67" s="21"/>
      <c r="T67" s="38"/>
    </row>
    <row r="68" spans="1:20" s="15" customFormat="1" ht="9.75" customHeight="1">
      <c r="A68" s="59"/>
      <c r="B68" s="60" t="s">
        <v>79</v>
      </c>
      <c r="C68" s="60"/>
      <c r="D68" s="61">
        <f aca="true" t="shared" si="3" ref="D68:P68">SUM(D5:D67)</f>
        <v>190839250104.7999</v>
      </c>
      <c r="E68" s="61">
        <f t="shared" si="3"/>
        <v>181922865664.24997</v>
      </c>
      <c r="F68" s="61">
        <f t="shared" si="3"/>
        <v>46508866038.94</v>
      </c>
      <c r="G68" s="61">
        <f t="shared" si="3"/>
        <v>58119737681.409996</v>
      </c>
      <c r="H68" s="61">
        <f t="shared" si="3"/>
        <v>5956410960.89</v>
      </c>
      <c r="I68" s="61">
        <f t="shared" si="3"/>
        <v>8553683367.030001</v>
      </c>
      <c r="J68" s="61">
        <f t="shared" si="3"/>
        <v>0</v>
      </c>
      <c r="K68" s="61">
        <f t="shared" si="3"/>
        <v>5170421523.780002</v>
      </c>
      <c r="L68" s="61">
        <f t="shared" si="3"/>
        <v>55631877.89000002</v>
      </c>
      <c r="M68" s="61">
        <f t="shared" si="3"/>
        <v>177013822.17000002</v>
      </c>
      <c r="N68" s="61">
        <f t="shared" si="3"/>
        <v>0</v>
      </c>
      <c r="O68" s="61">
        <f t="shared" si="3"/>
        <v>243248892448.87997</v>
      </c>
      <c r="P68" s="61">
        <f t="shared" si="3"/>
        <v>243248892448.87997</v>
      </c>
      <c r="S68" s="43"/>
      <c r="T68" s="44"/>
    </row>
    <row r="69" spans="1:20" s="26" customFormat="1" ht="9.75" customHeight="1">
      <c r="A69" s="62"/>
      <c r="B69" s="63" t="s">
        <v>82</v>
      </c>
      <c r="C69" s="63"/>
      <c r="D69" s="64">
        <f aca="true" t="shared" si="4" ref="D69:P69">D68-D19</f>
        <v>6303169928.779907</v>
      </c>
      <c r="E69" s="64">
        <f t="shared" si="4"/>
        <v>5577825931.139984</v>
      </c>
      <c r="F69" s="64">
        <f t="shared" si="4"/>
        <v>1306918299.8600006</v>
      </c>
      <c r="G69" s="64">
        <f t="shared" si="4"/>
        <v>2171410143.5599976</v>
      </c>
      <c r="H69" s="64">
        <f t="shared" si="4"/>
        <v>276529492.72000027</v>
      </c>
      <c r="I69" s="64">
        <f t="shared" si="4"/>
        <v>628734648.3500004</v>
      </c>
      <c r="J69" s="64">
        <f t="shared" si="4"/>
        <v>0</v>
      </c>
      <c r="K69" s="64">
        <f t="shared" si="4"/>
        <v>479635437.16000175</v>
      </c>
      <c r="L69" s="64">
        <f t="shared" si="4"/>
        <v>4189875.0000000224</v>
      </c>
      <c r="M69" s="64">
        <f t="shared" si="4"/>
        <v>15951299.530000031</v>
      </c>
      <c r="N69" s="64">
        <f t="shared" si="4"/>
        <v>0</v>
      </c>
      <c r="O69" s="64">
        <f t="shared" si="4"/>
        <v>7882425068.5</v>
      </c>
      <c r="P69" s="64">
        <f t="shared" si="4"/>
        <v>7882425068.5</v>
      </c>
      <c r="T69" s="39"/>
    </row>
    <row r="70" spans="1:16" ht="9.75" customHeight="1">
      <c r="A70" s="65"/>
      <c r="B70" s="66"/>
      <c r="C70" s="66"/>
      <c r="D70" s="66"/>
      <c r="E70" s="66"/>
      <c r="F70" s="66"/>
      <c r="G70" s="66"/>
      <c r="H70" s="66"/>
      <c r="I70" s="67"/>
      <c r="J70" s="66"/>
      <c r="K70" s="66"/>
      <c r="L70" s="66"/>
      <c r="M70" s="66"/>
      <c r="N70" s="66"/>
      <c r="O70" s="66"/>
      <c r="P70" s="66"/>
    </row>
    <row r="71" spans="1:20" s="16" customFormat="1" ht="9.75" customHeight="1">
      <c r="A71" s="65"/>
      <c r="B71" s="66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T71" s="10"/>
    </row>
    <row r="72" spans="1:20" s="16" customFormat="1" ht="9.75" customHeight="1">
      <c r="A72" s="65"/>
      <c r="B72" s="66"/>
      <c r="C72" s="66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T72" s="10"/>
    </row>
    <row r="73" spans="1:16" ht="9.75" customHeight="1">
      <c r="A73" s="65"/>
      <c r="B73" s="66"/>
      <c r="C73" s="66"/>
      <c r="D73" s="67"/>
      <c r="E73" s="67"/>
      <c r="F73" s="67"/>
      <c r="G73" s="67"/>
      <c r="H73" s="67"/>
      <c r="I73" s="67"/>
      <c r="J73" s="66"/>
      <c r="K73" s="67"/>
      <c r="L73" s="67"/>
      <c r="M73" s="67"/>
      <c r="N73" s="66"/>
      <c r="O73" s="67"/>
      <c r="P73" s="67"/>
    </row>
    <row r="74" spans="1:16" ht="9.75" customHeight="1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</row>
    <row r="75" spans="1:16" ht="9.75" customHeight="1">
      <c r="A75" s="65"/>
      <c r="B75" s="66"/>
      <c r="C75" s="66"/>
      <c r="D75" s="68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1:16" ht="9.75" customHeight="1">
      <c r="A76" s="65"/>
      <c r="B76" s="66"/>
      <c r="C76" s="66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1:16" ht="9.75" customHeight="1">
      <c r="A77" s="65"/>
      <c r="B77" s="66"/>
      <c r="C77" s="66"/>
      <c r="D77" s="66"/>
      <c r="E77" s="66"/>
      <c r="F77" s="66"/>
      <c r="G77" s="66"/>
      <c r="H77" s="67"/>
      <c r="I77" s="66"/>
      <c r="J77" s="66"/>
      <c r="K77" s="66"/>
      <c r="L77" s="66"/>
      <c r="M77" s="66"/>
      <c r="N77" s="66"/>
      <c r="O77" s="66"/>
      <c r="P77" s="66"/>
    </row>
    <row r="78" spans="2:16" ht="9.75" customHeight="1">
      <c r="B78" s="3"/>
      <c r="D78" s="47"/>
      <c r="E78" s="3"/>
      <c r="F78" s="3"/>
      <c r="G78" s="48"/>
      <c r="H78" s="3"/>
      <c r="I78" s="3"/>
      <c r="J78" s="3"/>
      <c r="K78" s="3"/>
      <c r="L78" s="3"/>
      <c r="M78" s="3"/>
      <c r="N78" s="3"/>
      <c r="O78" s="3"/>
      <c r="P78" s="3"/>
    </row>
    <row r="79" ht="9.75" customHeight="1">
      <c r="H79" s="23"/>
    </row>
    <row r="80" ht="9.75" customHeight="1"/>
    <row r="81" ht="9.75" customHeight="1"/>
  </sheetData>
  <mergeCells count="10">
    <mergeCell ref="A3:A4"/>
    <mergeCell ref="B3:B4"/>
    <mergeCell ref="C3:C4"/>
    <mergeCell ref="D3:E3"/>
    <mergeCell ref="N3:N4"/>
    <mergeCell ref="O3:P3"/>
    <mergeCell ref="F3:G3"/>
    <mergeCell ref="H3:I3"/>
    <mergeCell ref="J3:K3"/>
    <mergeCell ref="L3:M3"/>
  </mergeCells>
  <conditionalFormatting sqref="D5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95" bottom="0.2" header="0.93" footer="0.21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Korin Valo</cp:lastModifiedBy>
  <cp:lastPrinted>2006-10-18T12:15:09Z</cp:lastPrinted>
  <dcterms:created xsi:type="dcterms:W3CDTF">2004-04-14T14:07:04Z</dcterms:created>
  <dcterms:modified xsi:type="dcterms:W3CDTF">2006-11-01T13:26:05Z</dcterms:modified>
  <cp:category/>
  <cp:version/>
  <cp:contentType/>
  <cp:contentStatus/>
</cp:coreProperties>
</file>