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0" windowWidth="7590" windowHeight="8280" tabRatio="823" activeTab="0"/>
  </bookViews>
  <sheets>
    <sheet name="4 кв.07" sheetId="1" r:id="rId1"/>
  </sheets>
  <definedNames>
    <definedName name="_xlnm.Print_Titles" localSheetId="0">'4 кв.07'!$4:$6</definedName>
    <definedName name="_xlnm.Print_Area" localSheetId="0">'4 кв.07'!$A$1:$AZ$71</definedName>
  </definedNames>
  <calcPr fullCalcOnLoad="1"/>
</workbook>
</file>

<file path=xl/sharedStrings.xml><?xml version="1.0" encoding="utf-8"?>
<sst xmlns="http://schemas.openxmlformats.org/spreadsheetml/2006/main" count="253" uniqueCount="169">
  <si>
    <t>за квартал</t>
  </si>
  <si>
    <t>НАЦИОНАЛЬНАЯ УК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</si>
  <si>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</si>
  <si>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</si>
  <si>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</si>
  <si>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</si>
  <si>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</si>
  <si>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</si>
  <si>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</si>
  <si>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</si>
  <si>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</si>
  <si>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</si>
  <si>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</si>
  <si>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</si>
  <si>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</si>
  <si>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</si>
  <si>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</si>
  <si>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</si>
  <si>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</si>
  <si>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</si>
  <si>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</si>
  <si>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</si>
  <si>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</si>
  <si>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</si>
  <si>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</si>
  <si>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</si>
  <si>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</si>
  <si>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</si>
  <si>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</si>
  <si>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</si>
  <si>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</si>
  <si>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</si>
  <si>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</si>
  <si>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</si>
  <si>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</si>
  <si>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</si>
  <si>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</si>
  <si>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</si>
  <si>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</si>
  <si>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</si>
  <si>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</si>
  <si>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</si>
  <si>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</si>
  <si>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</si>
  <si>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</si>
  <si>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</si>
  <si>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</si>
  <si>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</si>
  <si>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</si>
  <si>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</si>
  <si>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</si>
  <si>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</si>
  <si>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</si>
  <si>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</si>
  <si>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</si>
  <si>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</si>
  <si>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</si>
  <si>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</si>
  <si>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</si>
  <si>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</si>
  <si>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</si>
  <si>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</si>
  <si>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</si>
  <si>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</si>
  <si>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</si>
  <si>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</si>
  <si>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</si>
  <si>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</si>
  <si>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</si>
  <si>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</si>
  <si>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</si>
  <si>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</si>
  <si>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</si>
  <si>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</si>
  <si>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</si>
  <si>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</si>
  <si>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</si>
  <si>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</si>
  <si>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</si>
  <si>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</si>
  <si>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</si>
  <si>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</si>
  <si>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</si>
  <si>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</si>
  <si>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</si>
  <si>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</si>
  <si>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</si>
  <si>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</si>
  <si>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</si>
  <si>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</si>
  <si>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</si>
  <si>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</si>
  <si>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</si>
  <si>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</si>
  <si>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</si>
  <si>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</si>
  <si>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</si>
  <si>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</si>
  <si>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</si>
  <si>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</si>
  <si>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</si>
  <si>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</si>
  <si>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</si>
  <si>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</si>
  <si>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</si>
  <si>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</si>
  <si>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</si>
  <si>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</si>
  <si>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</si>
  <si>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средняя СЧА без учета вновь переданных</t>
  </si>
  <si>
    <t>БАЗИС-ИНВЕСТ УК</t>
  </si>
  <si>
    <t>АГАНА УК</t>
  </si>
  <si>
    <t>АК БАРС КАПИТАЛ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</si>
  <si>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</si>
  <si>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</si>
  <si>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</si>
  <si>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</si>
  <si>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</si>
  <si>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</si>
  <si>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</si>
  <si>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</si>
  <si>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</si>
  <si>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</si>
  <si>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</si>
  <si>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</si>
  <si>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</si>
  <si>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</si>
  <si>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ЛИДЕР УК</t>
  </si>
  <si>
    <t>МЕТАЛЛИНВЕСТТРАСТ УК</t>
  </si>
  <si>
    <t>МЕТРОПОЛЬ УК</t>
  </si>
  <si>
    <t>МИР УК</t>
  </si>
  <si>
    <t>МОНОМАХ УК</t>
  </si>
  <si>
    <t>ОТКРЫТИЕ УК</t>
  </si>
  <si>
    <t>ПАЛЛАДА УК</t>
  </si>
  <si>
    <t>ПЕНСИОННЫЙ РЕЗЕРВ УК</t>
  </si>
  <si>
    <t>ПИОГЛОБАЛ УК</t>
  </si>
  <si>
    <t>ПОРТФЕЛЬНЫЕ ИНВЕСТИЦИИ УК</t>
  </si>
  <si>
    <t>ПРОМСВЯЗЬ УК</t>
  </si>
  <si>
    <t>ПРОМЫШЛЕННЫЕ ТРАДИЦИИ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</si>
  <si>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</si>
  <si>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</si>
  <si>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</si>
  <si>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</si>
  <si>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</si>
  <si>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</si>
  <si>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</si>
  <si>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</si>
  <si>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</si>
  <si>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</si>
  <si>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</si>
  <si>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</si>
  <si>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ЯМАЛ УК</t>
  </si>
  <si>
    <t>ПЕНСИОННАЯ СБЕРЕГАТЕЛЬНАЯ УК</t>
  </si>
  <si>
    <t>УМ УК</t>
  </si>
  <si>
    <t>ЦЕНТРАЛЬНАЯ УК</t>
  </si>
  <si>
    <t>МДМ УК</t>
  </si>
  <si>
    <t>ВЭБ УК</t>
  </si>
  <si>
    <t>ДВОРЦОВАЯ ПЛОЩАДЬ УК</t>
  </si>
  <si>
    <t>УРАЛСИБ-УПРАВЛЕНИЕ КАПИТАЛОМ УК</t>
  </si>
  <si>
    <t>ВТБ УПРАВЛЕНИЕ АКТИВАМИ УК</t>
  </si>
  <si>
    <t>БИНБАНКА УК</t>
  </si>
  <si>
    <t>КИТ ФОРТИС ИНВЕСТМЕНТС УК</t>
  </si>
  <si>
    <t>ДОСТОЯНИЕ УК</t>
  </si>
  <si>
    <t>ИНГОССТРАХ-ИНВЕСТИЦИИ УК</t>
  </si>
  <si>
    <t>УРАЛСИБ ЭССЕТ МЕНЕДЖМЕНТ УК</t>
  </si>
  <si>
    <t>перерасход</t>
  </si>
  <si>
    <t>убыток</t>
  </si>
  <si>
    <t>Данные отчетов управляющих компаний о доходах от инвестирования средств пенсионных накоплений за период 12 месяцев 2007 года</t>
  </si>
  <si>
    <t>Формализованное наименование УК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</si>
</sst>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</numFmts>
  <fonts count="6">
    <font>
      <sz val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vertical="top" wrapText="1"/>
    </xf>
    <xf numFmtId="165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1"/>
  <sheetViews>
    <sheetView tabSelected="1" zoomScale="110" zoomScaleNormal="110" workbookViewId="0" topLeftCell="A1">
      <selection activeCell="B2" sqref="B2"/>
    </sheetView>
  </sheetViews>
  <sheetFormatPr defaultColWidth="9.00390625" defaultRowHeight="12.75"/>
  <cols>
    <col min="1" max="1" width="2.875" style="7" customWidth="1"/>
    <col min="2" max="2" width="18.00390625" style="3" customWidth="1"/>
    <col min="3" max="3" width="8.125" style="3" customWidth="1"/>
    <col min="4" max="4" width="10.625" style="3" customWidth="1"/>
    <col min="5" max="5" width="9.75390625" style="3" customWidth="1"/>
    <col min="6" max="6" width="11.00390625" style="3" customWidth="1"/>
    <col min="7" max="7" width="9.75390625" style="3" customWidth="1"/>
    <col min="8" max="8" width="9.375" style="3" customWidth="1"/>
    <col min="9" max="9" width="8.875" style="3" customWidth="1"/>
    <col min="10" max="10" width="11.25390625" style="3" customWidth="1"/>
    <col min="11" max="11" width="7.125" style="3" customWidth="1"/>
    <col min="12" max="12" width="10.375" style="3" customWidth="1"/>
    <col min="13" max="13" width="7.00390625" style="3" customWidth="1"/>
    <col min="14" max="14" width="7.875" style="3" customWidth="1"/>
    <col min="15" max="15" width="13.125" style="3" customWidth="1"/>
    <col min="16" max="16" width="14.125" style="3" customWidth="1"/>
    <col min="17" max="17" width="7.125" style="3" customWidth="1"/>
    <col min="18" max="18" width="8.125" style="3" customWidth="1"/>
    <col min="19" max="21" width="8.00390625" style="3" customWidth="1"/>
    <col min="22" max="22" width="7.75390625" style="3" customWidth="1"/>
    <col min="23" max="23" width="12.875" style="3" customWidth="1"/>
    <col min="24" max="24" width="13.75390625" style="3" customWidth="1"/>
    <col min="25" max="25" width="14.625" style="3" customWidth="1"/>
    <col min="26" max="26" width="14.00390625" style="3" customWidth="1"/>
    <col min="27" max="27" width="13.625" style="3" customWidth="1"/>
    <col min="28" max="28" width="14.125" style="3" customWidth="1"/>
    <col min="29" max="29" width="14.375" style="3" customWidth="1"/>
    <col min="30" max="30" width="13.375" style="3" customWidth="1"/>
    <col min="31" max="32" width="11.00390625" style="3" customWidth="1"/>
    <col min="33" max="33" width="11.25390625" style="3" customWidth="1"/>
    <col min="34" max="34" width="12.00390625" style="3" customWidth="1"/>
    <col min="35" max="35" width="12.125" style="3" customWidth="1"/>
    <col min="36" max="36" width="11.375" style="3" customWidth="1"/>
    <col min="37" max="37" width="11.625" style="3" customWidth="1"/>
    <col min="38" max="38" width="12.25390625" style="3" customWidth="1"/>
    <col min="39" max="39" width="8.75390625" style="3" customWidth="1"/>
    <col min="40" max="40" width="8.875" style="3" customWidth="1"/>
    <col min="41" max="41" width="14.00390625" style="3" customWidth="1"/>
    <col min="42" max="42" width="14.75390625" style="3" customWidth="1"/>
    <col min="43" max="43" width="12.875" style="3" customWidth="1"/>
    <col min="44" max="44" width="13.375" style="3" customWidth="1"/>
    <col min="45" max="45" width="11.625" style="3" customWidth="1"/>
    <col min="46" max="46" width="12.00390625" style="3" customWidth="1"/>
    <col min="47" max="47" width="10.875" style="3" customWidth="1"/>
    <col min="48" max="48" width="10.75390625" style="3" customWidth="1"/>
    <col min="49" max="52" width="9.25390625" style="3" customWidth="1"/>
    <col min="53" max="16384" width="9.125" style="3" customWidth="1"/>
  </cols>
  <sheetData>
    <row r="1" spans="4:13" ht="11.25">
      <c r="D1" s="14" t="s">
        <v>167</v>
      </c>
      <c r="M1" s="8"/>
    </row>
    <row r="2" spans="4:13" ht="12" customHeight="1">
      <c r="D2" s="4"/>
      <c r="G2" s="4"/>
      <c r="H2" s="4"/>
      <c r="M2" s="8"/>
    </row>
    <row r="3" ht="12" customHeight="1"/>
    <row r="4" spans="1:52" s="2" customFormat="1" ht="9.75" customHeight="1">
      <c r="A4" s="21" t="s">
        <v>65</v>
      </c>
      <c r="B4" s="21" t="s">
        <v>168</v>
      </c>
      <c r="C4" s="21" t="s">
        <v>73</v>
      </c>
      <c r="D4" s="22" t="s">
        <v>107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 t="s">
        <v>108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3" t="s">
        <v>104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 t="s">
        <v>105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 s="1" customFormat="1" ht="19.5" customHeight="1">
      <c r="A5" s="21"/>
      <c r="B5" s="21"/>
      <c r="C5" s="21"/>
      <c r="D5" s="22" t="s">
        <v>80</v>
      </c>
      <c r="E5" s="22"/>
      <c r="F5" s="22"/>
      <c r="G5" s="22" t="s">
        <v>75</v>
      </c>
      <c r="H5" s="22"/>
      <c r="I5" s="22"/>
      <c r="J5" s="22" t="s">
        <v>99</v>
      </c>
      <c r="K5" s="22"/>
      <c r="L5" s="22" t="s">
        <v>74</v>
      </c>
      <c r="M5" s="22"/>
      <c r="N5" s="22"/>
      <c r="O5" s="24" t="s">
        <v>109</v>
      </c>
      <c r="P5" s="22" t="s">
        <v>81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5" t="s">
        <v>67</v>
      </c>
      <c r="AD5" s="25"/>
      <c r="AE5" s="24" t="s">
        <v>68</v>
      </c>
      <c r="AF5" s="24"/>
      <c r="AG5" s="24" t="s">
        <v>69</v>
      </c>
      <c r="AH5" s="24"/>
      <c r="AI5" s="24" t="s">
        <v>72</v>
      </c>
      <c r="AJ5" s="24"/>
      <c r="AK5" s="24" t="s">
        <v>70</v>
      </c>
      <c r="AL5" s="24"/>
      <c r="AM5" s="24" t="s">
        <v>71</v>
      </c>
      <c r="AN5" s="24"/>
      <c r="AO5" s="25" t="s">
        <v>67</v>
      </c>
      <c r="AP5" s="25"/>
      <c r="AQ5" s="24" t="s">
        <v>75</v>
      </c>
      <c r="AR5" s="24"/>
      <c r="AS5" s="24" t="s">
        <v>76</v>
      </c>
      <c r="AT5" s="24"/>
      <c r="AU5" s="24" t="s">
        <v>77</v>
      </c>
      <c r="AV5" s="24"/>
      <c r="AW5" s="24" t="s">
        <v>78</v>
      </c>
      <c r="AX5" s="24"/>
      <c r="AY5" s="24" t="s">
        <v>79</v>
      </c>
      <c r="AZ5" s="24"/>
    </row>
    <row r="6" spans="1:52" s="1" customFormat="1" ht="28.5" customHeight="1">
      <c r="A6" s="21"/>
      <c r="B6" s="21"/>
      <c r="C6" s="21"/>
      <c r="D6" s="15" t="s">
        <v>94</v>
      </c>
      <c r="E6" s="15" t="s">
        <v>95</v>
      </c>
      <c r="F6" s="15" t="s">
        <v>96</v>
      </c>
      <c r="G6" s="15" t="s">
        <v>97</v>
      </c>
      <c r="H6" s="15" t="s">
        <v>98</v>
      </c>
      <c r="I6" s="15" t="s">
        <v>96</v>
      </c>
      <c r="J6" s="15" t="s">
        <v>100</v>
      </c>
      <c r="K6" s="15" t="s">
        <v>101</v>
      </c>
      <c r="L6" s="15" t="s">
        <v>100</v>
      </c>
      <c r="M6" s="15" t="s">
        <v>102</v>
      </c>
      <c r="N6" s="15" t="s">
        <v>101</v>
      </c>
      <c r="O6" s="24"/>
      <c r="P6" s="19" t="s">
        <v>67</v>
      </c>
      <c r="Q6" s="20" t="s">
        <v>82</v>
      </c>
      <c r="R6" s="20" t="s">
        <v>83</v>
      </c>
      <c r="S6" s="20" t="s">
        <v>84</v>
      </c>
      <c r="T6" s="20" t="s">
        <v>85</v>
      </c>
      <c r="U6" s="20" t="s">
        <v>86</v>
      </c>
      <c r="V6" s="20" t="s">
        <v>87</v>
      </c>
      <c r="W6" s="20" t="s">
        <v>88</v>
      </c>
      <c r="X6" s="20" t="s">
        <v>89</v>
      </c>
      <c r="Y6" s="20" t="s">
        <v>90</v>
      </c>
      <c r="Z6" s="20" t="s">
        <v>91</v>
      </c>
      <c r="AA6" s="20" t="s">
        <v>92</v>
      </c>
      <c r="AB6" s="20" t="s">
        <v>93</v>
      </c>
      <c r="AC6" s="20" t="s">
        <v>0</v>
      </c>
      <c r="AD6" s="20" t="s">
        <v>66</v>
      </c>
      <c r="AE6" s="20" t="s">
        <v>0</v>
      </c>
      <c r="AF6" s="20" t="s">
        <v>66</v>
      </c>
      <c r="AG6" s="20" t="s">
        <v>0</v>
      </c>
      <c r="AH6" s="20" t="s">
        <v>66</v>
      </c>
      <c r="AI6" s="20" t="s">
        <v>0</v>
      </c>
      <c r="AJ6" s="20" t="s">
        <v>66</v>
      </c>
      <c r="AK6" s="20" t="s">
        <v>0</v>
      </c>
      <c r="AL6" s="20" t="s">
        <v>66</v>
      </c>
      <c r="AM6" s="20" t="s">
        <v>0</v>
      </c>
      <c r="AN6" s="20" t="s">
        <v>66</v>
      </c>
      <c r="AO6" s="20" t="s">
        <v>0</v>
      </c>
      <c r="AP6" s="20" t="s">
        <v>66</v>
      </c>
      <c r="AQ6" s="20" t="s">
        <v>0</v>
      </c>
      <c r="AR6" s="20" t="s">
        <v>66</v>
      </c>
      <c r="AS6" s="20" t="s">
        <v>0</v>
      </c>
      <c r="AT6" s="20" t="s">
        <v>66</v>
      </c>
      <c r="AU6" s="20" t="s">
        <v>0</v>
      </c>
      <c r="AV6" s="20" t="s">
        <v>66</v>
      </c>
      <c r="AW6" s="20" t="s">
        <v>0</v>
      </c>
      <c r="AX6" s="20" t="s">
        <v>66</v>
      </c>
      <c r="AY6" s="20" t="s">
        <v>0</v>
      </c>
      <c r="AZ6" s="20" t="s">
        <v>66</v>
      </c>
    </row>
    <row r="7" spans="1:52" s="1" customFormat="1" ht="9" customHeight="1">
      <c r="A7" s="15"/>
      <c r="B7" s="16"/>
      <c r="C7" s="16"/>
      <c r="D7" s="9" t="s">
        <v>103</v>
      </c>
      <c r="E7" s="9" t="s">
        <v>103</v>
      </c>
      <c r="F7" s="9" t="s">
        <v>103</v>
      </c>
      <c r="G7" s="9" t="s">
        <v>103</v>
      </c>
      <c r="H7" s="9" t="s">
        <v>103</v>
      </c>
      <c r="I7" s="9" t="s">
        <v>103</v>
      </c>
      <c r="J7" s="9" t="s">
        <v>103</v>
      </c>
      <c r="K7" s="9" t="s">
        <v>106</v>
      </c>
      <c r="L7" s="9" t="s">
        <v>103</v>
      </c>
      <c r="M7" s="9" t="s">
        <v>106</v>
      </c>
      <c r="N7" s="9" t="s">
        <v>106</v>
      </c>
      <c r="O7" s="9" t="s">
        <v>103</v>
      </c>
      <c r="P7" s="9" t="s">
        <v>103</v>
      </c>
      <c r="Q7" s="9" t="s">
        <v>103</v>
      </c>
      <c r="R7" s="9" t="s">
        <v>103</v>
      </c>
      <c r="S7" s="9" t="s">
        <v>103</v>
      </c>
      <c r="T7" s="9" t="s">
        <v>103</v>
      </c>
      <c r="U7" s="9" t="s">
        <v>103</v>
      </c>
      <c r="V7" s="9" t="s">
        <v>103</v>
      </c>
      <c r="W7" s="9" t="s">
        <v>103</v>
      </c>
      <c r="X7" s="9" t="s">
        <v>103</v>
      </c>
      <c r="Y7" s="9" t="s">
        <v>103</v>
      </c>
      <c r="Z7" s="9" t="s">
        <v>103</v>
      </c>
      <c r="AA7" s="9" t="s">
        <v>103</v>
      </c>
      <c r="AB7" s="9" t="s">
        <v>103</v>
      </c>
      <c r="AC7" s="9" t="s">
        <v>103</v>
      </c>
      <c r="AD7" s="9" t="s">
        <v>103</v>
      </c>
      <c r="AE7" s="9" t="s">
        <v>103</v>
      </c>
      <c r="AF7" s="9" t="s">
        <v>103</v>
      </c>
      <c r="AG7" s="9" t="s">
        <v>103</v>
      </c>
      <c r="AH7" s="9" t="s">
        <v>103</v>
      </c>
      <c r="AI7" s="9" t="s">
        <v>103</v>
      </c>
      <c r="AJ7" s="9" t="s">
        <v>103</v>
      </c>
      <c r="AK7" s="9" t="s">
        <v>103</v>
      </c>
      <c r="AL7" s="9" t="s">
        <v>103</v>
      </c>
      <c r="AM7" s="9" t="s">
        <v>103</v>
      </c>
      <c r="AN7" s="9" t="s">
        <v>103</v>
      </c>
      <c r="AO7" s="9" t="s">
        <v>103</v>
      </c>
      <c r="AP7" s="9" t="s">
        <v>103</v>
      </c>
      <c r="AQ7" s="9" t="s">
        <v>103</v>
      </c>
      <c r="AR7" s="9" t="s">
        <v>103</v>
      </c>
      <c r="AS7" s="9" t="s">
        <v>103</v>
      </c>
      <c r="AT7" s="9" t="s">
        <v>103</v>
      </c>
      <c r="AU7" s="9" t="s">
        <v>103</v>
      </c>
      <c r="AV7" s="9" t="s">
        <v>103</v>
      </c>
      <c r="AW7" s="9" t="s">
        <v>103</v>
      </c>
      <c r="AX7" s="9" t="s">
        <v>103</v>
      </c>
      <c r="AY7" s="9" t="s">
        <v>103</v>
      </c>
      <c r="AZ7" s="9" t="s">
        <v>103</v>
      </c>
    </row>
    <row r="8" spans="1:52" s="6" customFormat="1" ht="9.75">
      <c r="A8" s="26">
        <v>1</v>
      </c>
      <c r="B8" s="17" t="s">
        <v>111</v>
      </c>
      <c r="C8" s="18" t="s">
        <v>3</v>
      </c>
      <c r="D8" s="10">
        <v>12641.52</v>
      </c>
      <c r="E8" s="10">
        <v>5549.89</v>
      </c>
      <c r="F8" s="10">
        <f aca="true" t="shared" si="0" ref="F8:F70">D8-E8</f>
        <v>7091.63</v>
      </c>
      <c r="G8" s="10">
        <v>1374.08</v>
      </c>
      <c r="H8" s="10">
        <v>904.41</v>
      </c>
      <c r="I8" s="10">
        <f aca="true" t="shared" si="1" ref="I8:I70">G8-H8</f>
        <v>469.66999999999996</v>
      </c>
      <c r="J8" s="10">
        <v>120892.48</v>
      </c>
      <c r="K8" s="10">
        <v>8.74</v>
      </c>
      <c r="L8" s="10">
        <v>9066.94</v>
      </c>
      <c r="M8" s="10">
        <f aca="true" t="shared" si="2" ref="M8:M70">L8*100/J8</f>
        <v>7.500003308725241</v>
      </c>
      <c r="N8" s="10">
        <v>0.66</v>
      </c>
      <c r="O8" s="10">
        <v>1263035.42</v>
      </c>
      <c r="P8" s="10">
        <f aca="true" t="shared" si="3" ref="P8:P70">SUM(Q8:AB8)</f>
        <v>428402.59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107092.97</v>
      </c>
      <c r="X8" s="10">
        <v>118829.56</v>
      </c>
      <c r="Y8" s="10">
        <v>67492.62</v>
      </c>
      <c r="Z8" s="10">
        <v>47616.89</v>
      </c>
      <c r="AA8" s="10">
        <v>24020.93</v>
      </c>
      <c r="AB8" s="10">
        <v>63349.62</v>
      </c>
      <c r="AC8" s="10">
        <f>AE8+AG8+AI8+AK8+AM8</f>
        <v>86269.16</v>
      </c>
      <c r="AD8" s="10">
        <f>AF8+AH8+AJ8+AL8+AN8</f>
        <v>120892.48000000001</v>
      </c>
      <c r="AE8" s="10">
        <v>-1268.22</v>
      </c>
      <c r="AF8" s="10">
        <v>-25360.95</v>
      </c>
      <c r="AG8" s="10">
        <v>11838.56</v>
      </c>
      <c r="AH8" s="10">
        <v>27934.66</v>
      </c>
      <c r="AI8" s="10">
        <v>0</v>
      </c>
      <c r="AJ8" s="10">
        <v>0</v>
      </c>
      <c r="AK8" s="10">
        <v>75698.82</v>
      </c>
      <c r="AL8" s="10">
        <v>118318.77</v>
      </c>
      <c r="AM8" s="10">
        <v>0</v>
      </c>
      <c r="AN8" s="10">
        <v>0</v>
      </c>
      <c r="AO8" s="10">
        <f>AQ8+AS8+AU8+AW8+AY8</f>
        <v>469.57</v>
      </c>
      <c r="AP8" s="10">
        <f>AR8+AT8+AV8+AX8+AZ8</f>
        <v>5549.89</v>
      </c>
      <c r="AQ8" s="10">
        <v>322.69</v>
      </c>
      <c r="AR8" s="10">
        <v>904.41</v>
      </c>
      <c r="AS8" s="10">
        <v>76.88</v>
      </c>
      <c r="AT8" s="10">
        <v>653.68</v>
      </c>
      <c r="AU8" s="10">
        <v>0</v>
      </c>
      <c r="AV8" s="10">
        <v>2600</v>
      </c>
      <c r="AW8" s="10">
        <v>0</v>
      </c>
      <c r="AX8" s="10">
        <v>1131.8</v>
      </c>
      <c r="AY8" s="10">
        <v>70</v>
      </c>
      <c r="AZ8" s="10">
        <v>260</v>
      </c>
    </row>
    <row r="9" spans="1:52" s="6" customFormat="1" ht="9.75">
      <c r="A9" s="26">
        <v>2</v>
      </c>
      <c r="B9" s="17" t="s">
        <v>111</v>
      </c>
      <c r="C9" s="18" t="s">
        <v>2</v>
      </c>
      <c r="D9" s="10">
        <v>77150.6</v>
      </c>
      <c r="E9" s="10">
        <v>31717.3</v>
      </c>
      <c r="F9" s="10">
        <f t="shared" si="0"/>
        <v>45433.3</v>
      </c>
      <c r="G9" s="10">
        <v>8385.93</v>
      </c>
      <c r="H9" s="10">
        <v>5569.79</v>
      </c>
      <c r="I9" s="10">
        <f t="shared" si="1"/>
        <v>2816.1400000000003</v>
      </c>
      <c r="J9" s="10">
        <v>793169.64</v>
      </c>
      <c r="K9" s="10">
        <v>9.38</v>
      </c>
      <c r="L9" s="10">
        <v>59487.72</v>
      </c>
      <c r="M9" s="10">
        <f t="shared" si="2"/>
        <v>7.499999621770697</v>
      </c>
      <c r="N9" s="10">
        <v>0.7</v>
      </c>
      <c r="O9" s="10">
        <v>7561982.85</v>
      </c>
      <c r="P9" s="10">
        <f t="shared" si="3"/>
        <v>3174402.7299999995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794643.25</v>
      </c>
      <c r="X9" s="10">
        <v>881730.21</v>
      </c>
      <c r="Y9" s="10">
        <v>500803.72</v>
      </c>
      <c r="Z9" s="10">
        <v>353323.3</v>
      </c>
      <c r="AA9" s="10">
        <v>178238.37</v>
      </c>
      <c r="AB9" s="10">
        <v>465663.88</v>
      </c>
      <c r="AC9" s="10">
        <f aca="true" t="shared" si="4" ref="AC9:AC70">AE9+AG9+AI9+AK9+AM9</f>
        <v>535777.45</v>
      </c>
      <c r="AD9" s="10">
        <f aca="true" t="shared" si="5" ref="AD9:AD70">AF9+AH9+AJ9+AL9+AN9</f>
        <v>793169.64</v>
      </c>
      <c r="AE9" s="10">
        <v>-5258.25</v>
      </c>
      <c r="AF9" s="10">
        <v>-116771.08</v>
      </c>
      <c r="AG9" s="10">
        <v>71715.12</v>
      </c>
      <c r="AH9" s="10">
        <v>158097.47</v>
      </c>
      <c r="AI9" s="10">
        <v>0</v>
      </c>
      <c r="AJ9" s="10">
        <v>96.45</v>
      </c>
      <c r="AK9" s="10">
        <v>469320.58</v>
      </c>
      <c r="AL9" s="10">
        <v>751746.8</v>
      </c>
      <c r="AM9" s="10">
        <v>0</v>
      </c>
      <c r="AN9" s="10">
        <v>0</v>
      </c>
      <c r="AO9" s="10">
        <f aca="true" t="shared" si="6" ref="AO9:AO70">AQ9+AS9+AU9+AW9+AY9</f>
        <v>2554.92</v>
      </c>
      <c r="AP9" s="10">
        <f aca="true" t="shared" si="7" ref="AP9:AP70">AR9+AT9+AV9+AX9+AZ9</f>
        <v>31717.300000000003</v>
      </c>
      <c r="AQ9" s="10">
        <v>2016.92</v>
      </c>
      <c r="AR9" s="10">
        <v>5569.79</v>
      </c>
      <c r="AS9" s="10">
        <v>468</v>
      </c>
      <c r="AT9" s="10">
        <v>3575.22</v>
      </c>
      <c r="AU9" s="10">
        <v>0</v>
      </c>
      <c r="AV9" s="10">
        <v>16000</v>
      </c>
      <c r="AW9" s="10">
        <v>0</v>
      </c>
      <c r="AX9" s="10">
        <v>6312.29</v>
      </c>
      <c r="AY9" s="10">
        <v>70</v>
      </c>
      <c r="AZ9" s="10">
        <v>260</v>
      </c>
    </row>
    <row r="10" spans="1:52" ht="9.75">
      <c r="A10" s="26">
        <v>3</v>
      </c>
      <c r="B10" s="17" t="s">
        <v>112</v>
      </c>
      <c r="C10" s="18" t="s">
        <v>52</v>
      </c>
      <c r="D10" s="10">
        <v>9267002.45</v>
      </c>
      <c r="E10" s="10">
        <v>2052750.82</v>
      </c>
      <c r="F10" s="10">
        <f t="shared" si="0"/>
        <v>7214251.629999999</v>
      </c>
      <c r="G10" s="10">
        <v>842454.78</v>
      </c>
      <c r="H10" s="10">
        <v>591040.28</v>
      </c>
      <c r="I10" s="10">
        <f t="shared" si="1"/>
        <v>251414.5</v>
      </c>
      <c r="J10" s="10">
        <v>58397209.39</v>
      </c>
      <c r="K10" s="10">
        <v>6.89</v>
      </c>
      <c r="L10" s="10">
        <v>5839720.94</v>
      </c>
      <c r="M10" s="10">
        <f t="shared" si="2"/>
        <v>10.00000000171241</v>
      </c>
      <c r="N10" s="10">
        <v>0.69</v>
      </c>
      <c r="O10" s="10">
        <v>784694797.29</v>
      </c>
      <c r="P10" s="10">
        <f t="shared" si="3"/>
        <v>222520622.83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55705341.22</v>
      </c>
      <c r="X10" s="10">
        <v>61810230.5</v>
      </c>
      <c r="Y10" s="10">
        <v>35106876.46</v>
      </c>
      <c r="Z10" s="10">
        <v>24768341.05</v>
      </c>
      <c r="AA10" s="10">
        <v>12494700.6</v>
      </c>
      <c r="AB10" s="10">
        <v>32635133</v>
      </c>
      <c r="AC10" s="10">
        <f t="shared" si="4"/>
        <v>43747117.019999996</v>
      </c>
      <c r="AD10" s="10">
        <f t="shared" si="5"/>
        <v>58397209.39</v>
      </c>
      <c r="AE10" s="10">
        <v>20705626.88</v>
      </c>
      <c r="AF10" s="10">
        <v>34318153.95</v>
      </c>
      <c r="AG10" s="10">
        <v>7606898.42</v>
      </c>
      <c r="AH10" s="10">
        <v>28244170.5</v>
      </c>
      <c r="AI10" s="10">
        <v>585495.2</v>
      </c>
      <c r="AJ10" s="10">
        <v>3268526.01</v>
      </c>
      <c r="AK10" s="10">
        <v>14849096.52</v>
      </c>
      <c r="AL10" s="10">
        <v>-7433641.07</v>
      </c>
      <c r="AM10" s="10">
        <v>0</v>
      </c>
      <c r="AN10" s="10">
        <v>0</v>
      </c>
      <c r="AO10" s="10">
        <f t="shared" si="6"/>
        <v>516954.12</v>
      </c>
      <c r="AP10" s="10">
        <f t="shared" si="7"/>
        <v>2052750.8199999998</v>
      </c>
      <c r="AQ10" s="10">
        <v>171793.69</v>
      </c>
      <c r="AR10" s="10">
        <v>591040.28</v>
      </c>
      <c r="AS10" s="10">
        <v>334204.46</v>
      </c>
      <c r="AT10" s="10">
        <v>1250805.78</v>
      </c>
      <c r="AU10" s="10">
        <v>0</v>
      </c>
      <c r="AV10" s="10">
        <v>18000</v>
      </c>
      <c r="AW10" s="10">
        <v>10781.97</v>
      </c>
      <c r="AX10" s="10">
        <v>189030.88</v>
      </c>
      <c r="AY10" s="10">
        <v>174</v>
      </c>
      <c r="AZ10" s="10">
        <v>3873.88</v>
      </c>
    </row>
    <row r="11" spans="1:52" ht="9.75">
      <c r="A11" s="26">
        <v>4</v>
      </c>
      <c r="B11" s="17" t="s">
        <v>113</v>
      </c>
      <c r="C11" s="18" t="s">
        <v>5</v>
      </c>
      <c r="D11" s="10">
        <v>228735.77</v>
      </c>
      <c r="E11" s="10">
        <v>54700.45</v>
      </c>
      <c r="F11" s="10">
        <f t="shared" si="0"/>
        <v>174035.32</v>
      </c>
      <c r="G11" s="10">
        <v>20794.16</v>
      </c>
      <c r="H11" s="10">
        <v>14440.49</v>
      </c>
      <c r="I11" s="10">
        <f t="shared" si="1"/>
        <v>6353.67</v>
      </c>
      <c r="J11" s="10">
        <v>1912374.72</v>
      </c>
      <c r="K11" s="10">
        <v>9.15</v>
      </c>
      <c r="L11" s="10">
        <v>191237.47</v>
      </c>
      <c r="M11" s="10">
        <f t="shared" si="2"/>
        <v>9.999999895417986</v>
      </c>
      <c r="N11" s="10">
        <v>0.92</v>
      </c>
      <c r="O11" s="10">
        <v>19541448</v>
      </c>
      <c r="P11" s="10">
        <f t="shared" si="3"/>
        <v>4826264.5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1208151.93</v>
      </c>
      <c r="X11" s="10">
        <v>1340556.36</v>
      </c>
      <c r="Y11" s="10">
        <v>761407.07</v>
      </c>
      <c r="Z11" s="10">
        <v>537182.22</v>
      </c>
      <c r="AA11" s="10">
        <v>270988.31</v>
      </c>
      <c r="AB11" s="10">
        <v>707978.61</v>
      </c>
      <c r="AC11" s="10">
        <f t="shared" si="4"/>
        <v>985684.48</v>
      </c>
      <c r="AD11" s="10">
        <f t="shared" si="5"/>
        <v>1912374.72</v>
      </c>
      <c r="AE11" s="10">
        <v>91170.88</v>
      </c>
      <c r="AF11" s="10">
        <v>-11553.35</v>
      </c>
      <c r="AG11" s="10">
        <v>257177.03</v>
      </c>
      <c r="AH11" s="10">
        <v>536042.05</v>
      </c>
      <c r="AI11" s="10">
        <v>0</v>
      </c>
      <c r="AJ11" s="10">
        <v>403.09</v>
      </c>
      <c r="AK11" s="10">
        <v>637336.57</v>
      </c>
      <c r="AL11" s="10">
        <v>1387482.93</v>
      </c>
      <c r="AM11" s="10">
        <v>0</v>
      </c>
      <c r="AN11" s="10">
        <v>0</v>
      </c>
      <c r="AO11" s="10">
        <f t="shared" si="6"/>
        <v>13757.04</v>
      </c>
      <c r="AP11" s="10">
        <f t="shared" si="7"/>
        <v>54700.45</v>
      </c>
      <c r="AQ11" s="10">
        <v>4222.15</v>
      </c>
      <c r="AR11" s="10">
        <v>14440.49</v>
      </c>
      <c r="AS11" s="10">
        <v>9180.12</v>
      </c>
      <c r="AT11" s="10">
        <v>23560.15</v>
      </c>
      <c r="AU11" s="10">
        <v>0</v>
      </c>
      <c r="AV11" s="10">
        <v>15000</v>
      </c>
      <c r="AW11" s="10">
        <v>354.77</v>
      </c>
      <c r="AX11" s="10">
        <v>1699.81</v>
      </c>
      <c r="AY11" s="10">
        <v>0</v>
      </c>
      <c r="AZ11" s="10">
        <v>0</v>
      </c>
    </row>
    <row r="12" spans="1:52" ht="9.75">
      <c r="A12" s="26">
        <v>5</v>
      </c>
      <c r="B12" s="17" t="s">
        <v>114</v>
      </c>
      <c r="C12" s="18" t="s">
        <v>6</v>
      </c>
      <c r="D12" s="10">
        <v>2207905.13</v>
      </c>
      <c r="E12" s="10">
        <v>576793.11</v>
      </c>
      <c r="F12" s="10">
        <f t="shared" si="0"/>
        <v>1631112.02</v>
      </c>
      <c r="G12" s="10">
        <v>200718.63</v>
      </c>
      <c r="H12" s="10">
        <v>140835.83</v>
      </c>
      <c r="I12" s="10">
        <f t="shared" si="1"/>
        <v>59882.80000000002</v>
      </c>
      <c r="J12" s="10">
        <v>8884124.47</v>
      </c>
      <c r="K12" s="10">
        <v>4.4</v>
      </c>
      <c r="L12" s="10">
        <v>888412.45</v>
      </c>
      <c r="M12" s="10">
        <f t="shared" si="2"/>
        <v>10.0000000337681</v>
      </c>
      <c r="N12" s="10">
        <v>0.44</v>
      </c>
      <c r="O12" s="10">
        <v>187799454.36</v>
      </c>
      <c r="P12" s="10">
        <f t="shared" si="3"/>
        <v>49782123.31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12459634.36</v>
      </c>
      <c r="X12" s="10">
        <v>13825117.21</v>
      </c>
      <c r="Y12" s="10">
        <v>7852368.1</v>
      </c>
      <c r="Z12" s="10">
        <v>5539944.04</v>
      </c>
      <c r="AA12" s="10">
        <v>2794694.32</v>
      </c>
      <c r="AB12" s="10">
        <v>7310365.28</v>
      </c>
      <c r="AC12" s="10">
        <f t="shared" si="4"/>
        <v>4335688.55</v>
      </c>
      <c r="AD12" s="10">
        <f t="shared" si="5"/>
        <v>8884124.469999999</v>
      </c>
      <c r="AE12" s="10">
        <v>-512835.23</v>
      </c>
      <c r="AF12" s="10">
        <v>-1345606.62</v>
      </c>
      <c r="AG12" s="10">
        <v>2675359.27</v>
      </c>
      <c r="AH12" s="10">
        <v>6366456.51</v>
      </c>
      <c r="AI12" s="10">
        <v>0</v>
      </c>
      <c r="AJ12" s="10">
        <v>0</v>
      </c>
      <c r="AK12" s="10">
        <v>2173164.51</v>
      </c>
      <c r="AL12" s="10">
        <v>3863274.58</v>
      </c>
      <c r="AM12" s="10">
        <v>0</v>
      </c>
      <c r="AN12" s="10">
        <v>0</v>
      </c>
      <c r="AO12" s="10">
        <f t="shared" si="6"/>
        <v>123944.37</v>
      </c>
      <c r="AP12" s="10">
        <f t="shared" si="7"/>
        <v>576793.11</v>
      </c>
      <c r="AQ12" s="10">
        <v>40733.04</v>
      </c>
      <c r="AR12" s="10">
        <v>140835.83</v>
      </c>
      <c r="AS12" s="10">
        <v>59179.87</v>
      </c>
      <c r="AT12" s="10">
        <v>299372.84</v>
      </c>
      <c r="AU12" s="10">
        <v>15000</v>
      </c>
      <c r="AV12" s="10">
        <v>61400</v>
      </c>
      <c r="AW12" s="10">
        <v>0</v>
      </c>
      <c r="AX12" s="10">
        <v>49693.82</v>
      </c>
      <c r="AY12" s="10">
        <v>9031.46</v>
      </c>
      <c r="AZ12" s="10">
        <v>25490.62</v>
      </c>
    </row>
    <row r="13" spans="1:52" ht="9.75">
      <c r="A13" s="26">
        <v>6</v>
      </c>
      <c r="B13" s="17" t="s">
        <v>115</v>
      </c>
      <c r="C13" s="18" t="s">
        <v>53</v>
      </c>
      <c r="D13" s="10">
        <v>107494.84</v>
      </c>
      <c r="E13" s="10">
        <v>25885.27</v>
      </c>
      <c r="F13" s="10">
        <f t="shared" si="0"/>
        <v>81609.56999999999</v>
      </c>
      <c r="G13" s="10">
        <v>17915.81</v>
      </c>
      <c r="H13" s="10">
        <v>12553.69</v>
      </c>
      <c r="I13" s="10">
        <f t="shared" si="1"/>
        <v>5362.120000000001</v>
      </c>
      <c r="J13" s="10">
        <v>1163825.42</v>
      </c>
      <c r="K13" s="10">
        <v>6.46</v>
      </c>
      <c r="L13" s="10">
        <v>104744.29</v>
      </c>
      <c r="M13" s="10">
        <f t="shared" si="2"/>
        <v>9.00000018903179</v>
      </c>
      <c r="N13" s="10">
        <v>0.58</v>
      </c>
      <c r="O13" s="10">
        <v>16849283.96</v>
      </c>
      <c r="P13" s="10">
        <f t="shared" si="3"/>
        <v>4108754.95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1028582.67</v>
      </c>
      <c r="X13" s="10">
        <v>1141307.65</v>
      </c>
      <c r="Y13" s="10">
        <v>648238.1</v>
      </c>
      <c r="Z13" s="10">
        <v>457340.1</v>
      </c>
      <c r="AA13" s="10">
        <v>230710.95</v>
      </c>
      <c r="AB13" s="10">
        <v>602575.48</v>
      </c>
      <c r="AC13" s="10">
        <f t="shared" si="4"/>
        <v>827119.05</v>
      </c>
      <c r="AD13" s="10">
        <f t="shared" si="5"/>
        <v>1163825.42</v>
      </c>
      <c r="AE13" s="10">
        <v>98340.87</v>
      </c>
      <c r="AF13" s="10">
        <v>105651.72</v>
      </c>
      <c r="AG13" s="10">
        <v>178738.41</v>
      </c>
      <c r="AH13" s="10">
        <v>564052.28</v>
      </c>
      <c r="AI13" s="10">
        <v>222.16</v>
      </c>
      <c r="AJ13" s="10">
        <v>222.16</v>
      </c>
      <c r="AK13" s="10">
        <v>549817.61</v>
      </c>
      <c r="AL13" s="10">
        <v>493899.26</v>
      </c>
      <c r="AM13" s="10">
        <v>0</v>
      </c>
      <c r="AN13" s="10">
        <v>0</v>
      </c>
      <c r="AO13" s="10">
        <f t="shared" si="6"/>
        <v>-74615.22</v>
      </c>
      <c r="AP13" s="10">
        <f t="shared" si="7"/>
        <v>25885.27</v>
      </c>
      <c r="AQ13" s="10">
        <v>3613.72</v>
      </c>
      <c r="AR13" s="10">
        <v>12553.69</v>
      </c>
      <c r="AS13" s="10">
        <v>4071.04</v>
      </c>
      <c r="AT13" s="10">
        <v>12472.08</v>
      </c>
      <c r="AU13" s="10">
        <v>-82500</v>
      </c>
      <c r="AV13" s="10">
        <v>0</v>
      </c>
      <c r="AW13" s="10">
        <v>80.02</v>
      </c>
      <c r="AX13" s="10">
        <v>459.5</v>
      </c>
      <c r="AY13" s="10">
        <v>120</v>
      </c>
      <c r="AZ13" s="10">
        <v>400</v>
      </c>
    </row>
    <row r="14" spans="1:52" ht="9.75">
      <c r="A14" s="26">
        <v>7</v>
      </c>
      <c r="B14" s="17" t="s">
        <v>115</v>
      </c>
      <c r="C14" s="18" t="s">
        <v>54</v>
      </c>
      <c r="D14" s="10">
        <v>3967.69</v>
      </c>
      <c r="E14" s="10">
        <v>1496.98</v>
      </c>
      <c r="F14" s="10">
        <f t="shared" si="0"/>
        <v>2470.71</v>
      </c>
      <c r="G14" s="10">
        <v>661.29</v>
      </c>
      <c r="H14" s="10">
        <v>464.56</v>
      </c>
      <c r="I14" s="10">
        <f t="shared" si="1"/>
        <v>196.72999999999996</v>
      </c>
      <c r="J14" s="10">
        <v>41228.3</v>
      </c>
      <c r="K14" s="10">
        <v>6.19</v>
      </c>
      <c r="L14" s="10">
        <v>3710.55</v>
      </c>
      <c r="M14" s="10">
        <f t="shared" si="2"/>
        <v>9.00000727655518</v>
      </c>
      <c r="N14" s="10">
        <v>0.56</v>
      </c>
      <c r="O14" s="10">
        <v>604095.47</v>
      </c>
      <c r="P14" s="10">
        <f t="shared" si="3"/>
        <v>220302.77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55150.2</v>
      </c>
      <c r="X14" s="10">
        <v>61194.25</v>
      </c>
      <c r="Y14" s="10">
        <v>34757.01</v>
      </c>
      <c r="Z14" s="10">
        <v>24521.5</v>
      </c>
      <c r="AA14" s="10">
        <v>12370.18</v>
      </c>
      <c r="AB14" s="10">
        <v>32309.63</v>
      </c>
      <c r="AC14" s="10">
        <f t="shared" si="4"/>
        <v>18349.77</v>
      </c>
      <c r="AD14" s="10">
        <f t="shared" si="5"/>
        <v>41228.3</v>
      </c>
      <c r="AE14" s="10">
        <v>578.31</v>
      </c>
      <c r="AF14" s="10">
        <v>-159.87</v>
      </c>
      <c r="AG14" s="10">
        <v>6457.29</v>
      </c>
      <c r="AH14" s="10">
        <v>21698.7</v>
      </c>
      <c r="AI14" s="10">
        <v>9.05</v>
      </c>
      <c r="AJ14" s="10">
        <v>9.05</v>
      </c>
      <c r="AK14" s="10">
        <v>11305.12</v>
      </c>
      <c r="AL14" s="10">
        <v>19680.42</v>
      </c>
      <c r="AM14" s="10">
        <v>0</v>
      </c>
      <c r="AN14" s="10">
        <v>0</v>
      </c>
      <c r="AO14" s="10">
        <f t="shared" si="6"/>
        <v>423.16</v>
      </c>
      <c r="AP14" s="10">
        <f t="shared" si="7"/>
        <v>1496.98</v>
      </c>
      <c r="AQ14" s="10">
        <v>144.09</v>
      </c>
      <c r="AR14" s="10">
        <v>464.56</v>
      </c>
      <c r="AS14" s="10">
        <v>122.78</v>
      </c>
      <c r="AT14" s="10">
        <v>547.04</v>
      </c>
      <c r="AU14" s="10">
        <v>0</v>
      </c>
      <c r="AV14" s="10">
        <v>0</v>
      </c>
      <c r="AW14" s="10">
        <v>4.29</v>
      </c>
      <c r="AX14" s="10">
        <v>21.38</v>
      </c>
      <c r="AY14" s="10">
        <v>152</v>
      </c>
      <c r="AZ14" s="10">
        <v>464</v>
      </c>
    </row>
    <row r="15" spans="1:52" ht="19.5">
      <c r="A15" s="26">
        <v>8</v>
      </c>
      <c r="B15" s="17" t="s">
        <v>116</v>
      </c>
      <c r="C15" s="18" t="s">
        <v>62</v>
      </c>
      <c r="D15" s="10">
        <v>120437.24</v>
      </c>
      <c r="E15" s="10">
        <v>43087.04</v>
      </c>
      <c r="F15" s="10">
        <f t="shared" si="0"/>
        <v>77350.20000000001</v>
      </c>
      <c r="G15" s="10">
        <v>10948.84</v>
      </c>
      <c r="H15" s="10">
        <v>7652.33</v>
      </c>
      <c r="I15" s="10">
        <f t="shared" si="1"/>
        <v>3296.51</v>
      </c>
      <c r="J15" s="10">
        <v>1063399.89</v>
      </c>
      <c r="K15" s="10">
        <v>9.69</v>
      </c>
      <c r="L15" s="10">
        <v>101022.99</v>
      </c>
      <c r="M15" s="10">
        <f t="shared" si="2"/>
        <v>9.500000042317101</v>
      </c>
      <c r="N15" s="10">
        <v>0.92</v>
      </c>
      <c r="O15" s="10">
        <v>10593865.43</v>
      </c>
      <c r="P15" s="10">
        <f t="shared" si="3"/>
        <v>1367509.25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342347.6</v>
      </c>
      <c r="X15" s="10">
        <v>379866.34</v>
      </c>
      <c r="Y15" s="10">
        <v>215755.88</v>
      </c>
      <c r="Z15" s="10">
        <v>152218.47</v>
      </c>
      <c r="AA15" s="10">
        <v>76788.52</v>
      </c>
      <c r="AB15" s="10">
        <v>200532.44</v>
      </c>
      <c r="AC15" s="10">
        <f t="shared" si="4"/>
        <v>534810.51</v>
      </c>
      <c r="AD15" s="10">
        <f t="shared" si="5"/>
        <v>1063399.8900000001</v>
      </c>
      <c r="AE15" s="10">
        <v>141087.25</v>
      </c>
      <c r="AF15" s="10">
        <v>313750.01</v>
      </c>
      <c r="AG15" s="10">
        <v>78683.49</v>
      </c>
      <c r="AH15" s="10">
        <v>255982.36</v>
      </c>
      <c r="AI15" s="10">
        <v>108.25</v>
      </c>
      <c r="AJ15" s="10">
        <v>296.79</v>
      </c>
      <c r="AK15" s="10">
        <v>314931.52</v>
      </c>
      <c r="AL15" s="10">
        <v>493370.73</v>
      </c>
      <c r="AM15" s="10">
        <v>0</v>
      </c>
      <c r="AN15" s="10">
        <v>0</v>
      </c>
      <c r="AO15" s="10">
        <f t="shared" si="6"/>
        <v>9303.73</v>
      </c>
      <c r="AP15" s="10">
        <f t="shared" si="7"/>
        <v>43087.04</v>
      </c>
      <c r="AQ15" s="10">
        <v>2058.18</v>
      </c>
      <c r="AR15" s="10">
        <v>7652.33</v>
      </c>
      <c r="AS15" s="10">
        <v>7173.55</v>
      </c>
      <c r="AT15" s="10">
        <v>30996.73</v>
      </c>
      <c r="AU15" s="10">
        <v>0</v>
      </c>
      <c r="AV15" s="10">
        <v>0</v>
      </c>
      <c r="AW15" s="10">
        <v>0</v>
      </c>
      <c r="AX15" s="10">
        <v>2763.98</v>
      </c>
      <c r="AY15" s="10">
        <v>72</v>
      </c>
      <c r="AZ15" s="10">
        <v>1674</v>
      </c>
    </row>
    <row r="16" spans="1:52" ht="9.75">
      <c r="A16" s="26">
        <v>9</v>
      </c>
      <c r="B16" s="17" t="s">
        <v>117</v>
      </c>
      <c r="C16" s="18" t="s">
        <v>7</v>
      </c>
      <c r="D16" s="10">
        <v>1657737.23</v>
      </c>
      <c r="E16" s="10">
        <v>244756.86</v>
      </c>
      <c r="F16" s="10">
        <f t="shared" si="0"/>
        <v>1412980.37</v>
      </c>
      <c r="G16" s="10">
        <v>150703.39</v>
      </c>
      <c r="H16" s="10">
        <v>105653.75</v>
      </c>
      <c r="I16" s="10">
        <f t="shared" si="1"/>
        <v>45049.640000000014</v>
      </c>
      <c r="J16" s="10">
        <v>11568038.88</v>
      </c>
      <c r="K16" s="10">
        <v>7.64</v>
      </c>
      <c r="L16" s="10">
        <v>1133667.81</v>
      </c>
      <c r="M16" s="10">
        <f t="shared" si="2"/>
        <v>9.799999997925317</v>
      </c>
      <c r="N16" s="10">
        <v>0.75</v>
      </c>
      <c r="O16" s="10">
        <v>141594320.26</v>
      </c>
      <c r="P16" s="10">
        <f t="shared" si="3"/>
        <v>35100748.07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8785037.97</v>
      </c>
      <c r="X16" s="10">
        <v>9747812.5</v>
      </c>
      <c r="Y16" s="10">
        <v>5536547.05</v>
      </c>
      <c r="Z16" s="10">
        <v>3906103.29</v>
      </c>
      <c r="AA16" s="10">
        <v>1970482.84</v>
      </c>
      <c r="AB16" s="10">
        <v>5154764.42</v>
      </c>
      <c r="AC16" s="10">
        <f t="shared" si="4"/>
        <v>5343424.0200000005</v>
      </c>
      <c r="AD16" s="10">
        <f t="shared" si="5"/>
        <v>11568038.88</v>
      </c>
      <c r="AE16" s="10">
        <v>126754.79</v>
      </c>
      <c r="AF16" s="10">
        <v>16774.11</v>
      </c>
      <c r="AG16" s="10">
        <v>1434128.3</v>
      </c>
      <c r="AH16" s="10">
        <v>3519149.45</v>
      </c>
      <c r="AI16" s="10">
        <v>0</v>
      </c>
      <c r="AJ16" s="10">
        <v>0</v>
      </c>
      <c r="AK16" s="10">
        <v>3782540.93</v>
      </c>
      <c r="AL16" s="10">
        <v>8032115.32</v>
      </c>
      <c r="AM16" s="10">
        <v>0</v>
      </c>
      <c r="AN16" s="10">
        <v>0</v>
      </c>
      <c r="AO16" s="10">
        <f t="shared" si="6"/>
        <v>60239.96</v>
      </c>
      <c r="AP16" s="10">
        <f t="shared" si="7"/>
        <v>244756.86</v>
      </c>
      <c r="AQ16" s="10">
        <v>30330.22</v>
      </c>
      <c r="AR16" s="10">
        <v>105653.75</v>
      </c>
      <c r="AS16" s="10">
        <v>28486.34</v>
      </c>
      <c r="AT16" s="10">
        <v>54075.46</v>
      </c>
      <c r="AU16" s="10">
        <v>0</v>
      </c>
      <c r="AV16" s="10">
        <v>46000</v>
      </c>
      <c r="AW16" s="10">
        <v>0</v>
      </c>
      <c r="AX16" s="10">
        <v>35993.37</v>
      </c>
      <c r="AY16" s="10">
        <v>1423.4</v>
      </c>
      <c r="AZ16" s="10">
        <v>3034.28</v>
      </c>
    </row>
    <row r="17" spans="1:53" ht="9.75">
      <c r="A17" s="26">
        <v>10</v>
      </c>
      <c r="B17" s="17" t="s">
        <v>110</v>
      </c>
      <c r="C17" s="18" t="s">
        <v>8</v>
      </c>
      <c r="D17" s="10">
        <v>55672.76</v>
      </c>
      <c r="E17" s="10">
        <v>59832.12</v>
      </c>
      <c r="F17" s="10">
        <f t="shared" si="0"/>
        <v>-4159.360000000001</v>
      </c>
      <c r="G17" s="10">
        <v>5567.28</v>
      </c>
      <c r="H17" s="10">
        <v>3881.07</v>
      </c>
      <c r="I17" s="10">
        <f t="shared" si="1"/>
        <v>1686.2099999999996</v>
      </c>
      <c r="J17" s="10">
        <v>440434.36</v>
      </c>
      <c r="K17" s="10">
        <v>7.86</v>
      </c>
      <c r="L17" s="10">
        <v>44043.44</v>
      </c>
      <c r="M17" s="10">
        <f t="shared" si="2"/>
        <v>10.000000908194357</v>
      </c>
      <c r="N17" s="10">
        <v>0.79</v>
      </c>
      <c r="O17" s="10">
        <v>5174709.59</v>
      </c>
      <c r="P17" s="10">
        <f t="shared" si="3"/>
        <v>1512310.9000000001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378601.84</v>
      </c>
      <c r="X17" s="10">
        <v>420093.78</v>
      </c>
      <c r="Y17" s="10">
        <v>238604.19</v>
      </c>
      <c r="Z17" s="10">
        <v>168338.25</v>
      </c>
      <c r="AA17" s="10">
        <v>84920.34</v>
      </c>
      <c r="AB17" s="10">
        <v>221752.5</v>
      </c>
      <c r="AC17" s="10">
        <f t="shared" si="4"/>
        <v>284413.91000000003</v>
      </c>
      <c r="AD17" s="10">
        <f t="shared" si="5"/>
        <v>440434.36</v>
      </c>
      <c r="AE17" s="10">
        <v>113137.42</v>
      </c>
      <c r="AF17" s="10">
        <v>180256.28</v>
      </c>
      <c r="AG17" s="10">
        <v>63182.36</v>
      </c>
      <c r="AH17" s="10">
        <v>137813.48</v>
      </c>
      <c r="AI17" s="10">
        <v>0</v>
      </c>
      <c r="AJ17" s="10">
        <v>0</v>
      </c>
      <c r="AK17" s="10">
        <v>108094.13</v>
      </c>
      <c r="AL17" s="10">
        <v>122364.6</v>
      </c>
      <c r="AM17" s="10">
        <v>0</v>
      </c>
      <c r="AN17" s="10">
        <v>0</v>
      </c>
      <c r="AO17" s="10">
        <f t="shared" si="6"/>
        <v>4278.3</v>
      </c>
      <c r="AP17" s="10">
        <f t="shared" si="7"/>
        <v>59832.119999999995</v>
      </c>
      <c r="AQ17" s="10">
        <v>1151.42</v>
      </c>
      <c r="AR17" s="10">
        <v>3881.07</v>
      </c>
      <c r="AS17" s="10">
        <v>2991.88</v>
      </c>
      <c r="AT17" s="10">
        <v>11653.1</v>
      </c>
      <c r="AU17" s="10">
        <v>0</v>
      </c>
      <c r="AV17" s="10">
        <v>42000</v>
      </c>
      <c r="AW17" s="10">
        <v>0</v>
      </c>
      <c r="AX17" s="10">
        <v>1825</v>
      </c>
      <c r="AY17" s="10">
        <v>135</v>
      </c>
      <c r="AZ17" s="10">
        <v>472.95</v>
      </c>
      <c r="BA17" s="12" t="s">
        <v>165</v>
      </c>
    </row>
    <row r="18" spans="1:52" ht="9.75">
      <c r="A18" s="26">
        <v>11</v>
      </c>
      <c r="B18" s="17" t="s">
        <v>160</v>
      </c>
      <c r="C18" s="18" t="s">
        <v>33</v>
      </c>
      <c r="D18" s="10">
        <v>1762034.62</v>
      </c>
      <c r="E18" s="10">
        <v>290679.57</v>
      </c>
      <c r="F18" s="10">
        <f t="shared" si="0"/>
        <v>1471355.05</v>
      </c>
      <c r="G18" s="10">
        <v>160184.96</v>
      </c>
      <c r="H18" s="10">
        <v>112279.2</v>
      </c>
      <c r="I18" s="10">
        <f t="shared" si="1"/>
        <v>47905.759999999995</v>
      </c>
      <c r="J18" s="10">
        <v>9965571.64</v>
      </c>
      <c r="K18" s="10">
        <v>6.18</v>
      </c>
      <c r="L18" s="10">
        <v>996557.16</v>
      </c>
      <c r="M18" s="10">
        <f t="shared" si="2"/>
        <v>9.99999995986181</v>
      </c>
      <c r="N18" s="10">
        <v>0.62</v>
      </c>
      <c r="O18" s="10">
        <v>148622204.24</v>
      </c>
      <c r="P18" s="10">
        <f t="shared" si="3"/>
        <v>44547017.84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11151452.56</v>
      </c>
      <c r="X18" s="10">
        <v>12373568.46</v>
      </c>
      <c r="Y18" s="10">
        <v>7027919.74</v>
      </c>
      <c r="Z18" s="10">
        <v>4958285.4</v>
      </c>
      <c r="AA18" s="10">
        <v>2501269.32</v>
      </c>
      <c r="AB18" s="10">
        <v>6534522.36</v>
      </c>
      <c r="AC18" s="10">
        <f t="shared" si="4"/>
        <v>5768362.77</v>
      </c>
      <c r="AD18" s="10">
        <f t="shared" si="5"/>
        <v>9965571.64</v>
      </c>
      <c r="AE18" s="10">
        <v>520179.49</v>
      </c>
      <c r="AF18" s="10">
        <v>879481.53</v>
      </c>
      <c r="AG18" s="10">
        <v>1009412.58</v>
      </c>
      <c r="AH18" s="10">
        <v>4137695.14</v>
      </c>
      <c r="AI18" s="10">
        <v>0</v>
      </c>
      <c r="AJ18" s="10">
        <v>274109.59</v>
      </c>
      <c r="AK18" s="10">
        <v>4238770.7</v>
      </c>
      <c r="AL18" s="10">
        <v>4674285.38</v>
      </c>
      <c r="AM18" s="10">
        <v>0</v>
      </c>
      <c r="AN18" s="10">
        <v>0</v>
      </c>
      <c r="AO18" s="10">
        <f t="shared" si="6"/>
        <v>76997.20999999999</v>
      </c>
      <c r="AP18" s="10">
        <f t="shared" si="7"/>
        <v>290679.57</v>
      </c>
      <c r="AQ18" s="10">
        <v>33161.1</v>
      </c>
      <c r="AR18" s="10">
        <v>112279.2</v>
      </c>
      <c r="AS18" s="10">
        <v>13636.11</v>
      </c>
      <c r="AT18" s="10">
        <v>57570.37</v>
      </c>
      <c r="AU18" s="10">
        <v>30000</v>
      </c>
      <c r="AV18" s="10">
        <v>70000</v>
      </c>
      <c r="AW18" s="10">
        <v>0</v>
      </c>
      <c r="AX18" s="10">
        <v>49750</v>
      </c>
      <c r="AY18" s="10">
        <v>200</v>
      </c>
      <c r="AZ18" s="10">
        <v>1080</v>
      </c>
    </row>
    <row r="19" spans="1:52" ht="9.75">
      <c r="A19" s="26">
        <v>12</v>
      </c>
      <c r="B19" s="17" t="s">
        <v>118</v>
      </c>
      <c r="C19" s="18" t="s">
        <v>10</v>
      </c>
      <c r="D19" s="10">
        <v>904390.54</v>
      </c>
      <c r="E19" s="10">
        <v>142471.96</v>
      </c>
      <c r="F19" s="10">
        <f t="shared" si="0"/>
        <v>761918.5800000001</v>
      </c>
      <c r="G19" s="10">
        <v>82217.32</v>
      </c>
      <c r="H19" s="10">
        <v>56534.29</v>
      </c>
      <c r="I19" s="10">
        <f t="shared" si="1"/>
        <v>25683.030000000006</v>
      </c>
      <c r="J19" s="10">
        <v>3881832.36</v>
      </c>
      <c r="K19" s="10">
        <v>4.69</v>
      </c>
      <c r="L19" s="10">
        <v>310546.59</v>
      </c>
      <c r="M19" s="10">
        <f t="shared" si="2"/>
        <v>8.000000030913236</v>
      </c>
      <c r="N19" s="10">
        <v>0.38</v>
      </c>
      <c r="O19" s="10">
        <v>75088034.05</v>
      </c>
      <c r="P19" s="10">
        <f t="shared" si="3"/>
        <v>27466990.810000002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6875685.14</v>
      </c>
      <c r="X19" s="10">
        <v>7629208.87</v>
      </c>
      <c r="Y19" s="10">
        <v>4333225.92</v>
      </c>
      <c r="Z19" s="10">
        <v>3057145.16</v>
      </c>
      <c r="AA19" s="10">
        <v>1542215.26</v>
      </c>
      <c r="AB19" s="10">
        <v>4029510.46</v>
      </c>
      <c r="AC19" s="10">
        <f t="shared" si="4"/>
        <v>2841233.25</v>
      </c>
      <c r="AD19" s="10">
        <f t="shared" si="5"/>
        <v>3881832.36</v>
      </c>
      <c r="AE19" s="10">
        <v>141138.37</v>
      </c>
      <c r="AF19" s="10">
        <v>250757.15</v>
      </c>
      <c r="AG19" s="10">
        <v>706910.61</v>
      </c>
      <c r="AH19" s="10">
        <v>2124450.19</v>
      </c>
      <c r="AI19" s="10">
        <v>0</v>
      </c>
      <c r="AJ19" s="10">
        <v>0</v>
      </c>
      <c r="AK19" s="10">
        <v>1993184.27</v>
      </c>
      <c r="AL19" s="10">
        <v>1506625.02</v>
      </c>
      <c r="AM19" s="10">
        <v>0</v>
      </c>
      <c r="AN19" s="10">
        <v>0</v>
      </c>
      <c r="AO19" s="10">
        <f t="shared" si="6"/>
        <v>42588.76</v>
      </c>
      <c r="AP19" s="10">
        <f t="shared" si="7"/>
        <v>142471.96</v>
      </c>
      <c r="AQ19" s="10">
        <v>18239.84</v>
      </c>
      <c r="AR19" s="10">
        <v>56534.29</v>
      </c>
      <c r="AS19" s="10">
        <v>22277.7</v>
      </c>
      <c r="AT19" s="10">
        <v>45434.64</v>
      </c>
      <c r="AU19" s="10">
        <v>0</v>
      </c>
      <c r="AV19" s="10">
        <v>0</v>
      </c>
      <c r="AW19" s="10">
        <v>0</v>
      </c>
      <c r="AX19" s="10">
        <v>34371.81</v>
      </c>
      <c r="AY19" s="10">
        <v>2071.22</v>
      </c>
      <c r="AZ19" s="10">
        <v>6131.22</v>
      </c>
    </row>
    <row r="20" spans="1:52" ht="9.75">
      <c r="A20" s="26">
        <v>13</v>
      </c>
      <c r="B20" s="17" t="s">
        <v>118</v>
      </c>
      <c r="C20" s="18" t="s">
        <v>9</v>
      </c>
      <c r="D20" s="10">
        <v>70309.02</v>
      </c>
      <c r="E20" s="10">
        <v>16692.48</v>
      </c>
      <c r="F20" s="10">
        <f t="shared" si="0"/>
        <v>53616.54000000001</v>
      </c>
      <c r="G20" s="10">
        <v>6391.72</v>
      </c>
      <c r="H20" s="10">
        <v>4471.49</v>
      </c>
      <c r="I20" s="10">
        <f t="shared" si="1"/>
        <v>1920.2300000000005</v>
      </c>
      <c r="J20" s="10">
        <v>399761.27</v>
      </c>
      <c r="K20" s="10">
        <v>6.22</v>
      </c>
      <c r="L20" s="10">
        <v>31980.9</v>
      </c>
      <c r="M20" s="10">
        <f t="shared" si="2"/>
        <v>7.999999599761127</v>
      </c>
      <c r="N20" s="10">
        <v>0.5</v>
      </c>
      <c r="O20" s="10">
        <v>5944614.51</v>
      </c>
      <c r="P20" s="10">
        <f t="shared" si="3"/>
        <v>1722508.58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431209.51</v>
      </c>
      <c r="X20" s="10">
        <v>478466.86</v>
      </c>
      <c r="Y20" s="10">
        <v>271758.84</v>
      </c>
      <c r="Z20" s="10">
        <v>191729.27</v>
      </c>
      <c r="AA20" s="10">
        <v>96720.23</v>
      </c>
      <c r="AB20" s="10">
        <v>252623.87</v>
      </c>
      <c r="AC20" s="10">
        <f t="shared" si="4"/>
        <v>250247.12</v>
      </c>
      <c r="AD20" s="10">
        <f t="shared" si="5"/>
        <v>399761.27</v>
      </c>
      <c r="AE20" s="10">
        <v>43419.93</v>
      </c>
      <c r="AF20" s="10">
        <v>69723.62</v>
      </c>
      <c r="AG20" s="10">
        <v>58762.22</v>
      </c>
      <c r="AH20" s="10">
        <v>182687.37</v>
      </c>
      <c r="AI20" s="10">
        <v>0</v>
      </c>
      <c r="AJ20" s="10">
        <v>0</v>
      </c>
      <c r="AK20" s="10">
        <v>148064.97</v>
      </c>
      <c r="AL20" s="10">
        <v>147350.28</v>
      </c>
      <c r="AM20" s="10">
        <v>0</v>
      </c>
      <c r="AN20" s="10">
        <v>0</v>
      </c>
      <c r="AO20" s="10">
        <f t="shared" si="6"/>
        <v>5237.24</v>
      </c>
      <c r="AP20" s="10">
        <f t="shared" si="7"/>
        <v>16692.480000000003</v>
      </c>
      <c r="AQ20" s="10">
        <v>1325.51</v>
      </c>
      <c r="AR20" s="10">
        <v>4471.49</v>
      </c>
      <c r="AS20" s="10">
        <v>1871.73</v>
      </c>
      <c r="AT20" s="10">
        <v>3735.3</v>
      </c>
      <c r="AU20" s="10">
        <v>0</v>
      </c>
      <c r="AV20" s="10">
        <v>0</v>
      </c>
      <c r="AW20" s="10">
        <v>0</v>
      </c>
      <c r="AX20" s="10">
        <v>2485.69</v>
      </c>
      <c r="AY20" s="10">
        <v>2040</v>
      </c>
      <c r="AZ20" s="10">
        <v>6000</v>
      </c>
    </row>
    <row r="21" spans="1:52" ht="9.75">
      <c r="A21" s="26">
        <v>14</v>
      </c>
      <c r="B21" s="17" t="s">
        <v>119</v>
      </c>
      <c r="C21" s="18" t="s">
        <v>11</v>
      </c>
      <c r="D21" s="10">
        <v>72173.35</v>
      </c>
      <c r="E21" s="10">
        <v>48594.28</v>
      </c>
      <c r="F21" s="10">
        <f t="shared" si="0"/>
        <v>23579.070000000007</v>
      </c>
      <c r="G21" s="10">
        <v>7217.33</v>
      </c>
      <c r="H21" s="10">
        <v>5068.05</v>
      </c>
      <c r="I21" s="10">
        <f t="shared" si="1"/>
        <v>2149.2799999999997</v>
      </c>
      <c r="J21" s="10">
        <v>436392.54</v>
      </c>
      <c r="K21" s="10">
        <v>6.02</v>
      </c>
      <c r="L21" s="10">
        <v>43639.25</v>
      </c>
      <c r="M21" s="10">
        <f t="shared" si="2"/>
        <v>9.999999083394048</v>
      </c>
      <c r="N21" s="10">
        <v>0.6</v>
      </c>
      <c r="O21" s="10">
        <v>6802111.57</v>
      </c>
      <c r="P21" s="10">
        <f t="shared" si="3"/>
        <v>1599641.3599999999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400451.82</v>
      </c>
      <c r="X21" s="10">
        <v>444338.35</v>
      </c>
      <c r="Y21" s="10">
        <v>252374.59</v>
      </c>
      <c r="Z21" s="10">
        <v>178053.43</v>
      </c>
      <c r="AA21" s="10">
        <v>89821.29</v>
      </c>
      <c r="AB21" s="10">
        <v>234601.88</v>
      </c>
      <c r="AC21" s="10">
        <f t="shared" si="4"/>
        <v>234415.81</v>
      </c>
      <c r="AD21" s="10">
        <f t="shared" si="5"/>
        <v>436392.54000000004</v>
      </c>
      <c r="AE21" s="10">
        <v>96852.38</v>
      </c>
      <c r="AF21" s="10">
        <v>104165.74</v>
      </c>
      <c r="AG21" s="10">
        <v>99063.26</v>
      </c>
      <c r="AH21" s="10">
        <v>243793.98</v>
      </c>
      <c r="AI21" s="10">
        <v>0</v>
      </c>
      <c r="AJ21" s="10">
        <v>0</v>
      </c>
      <c r="AK21" s="10">
        <v>38500.17</v>
      </c>
      <c r="AL21" s="10">
        <v>88432.82</v>
      </c>
      <c r="AM21" s="10">
        <v>0</v>
      </c>
      <c r="AN21" s="10">
        <v>0</v>
      </c>
      <c r="AO21" s="10">
        <f t="shared" si="6"/>
        <v>15476.009999999998</v>
      </c>
      <c r="AP21" s="10">
        <f t="shared" si="7"/>
        <v>48594.28</v>
      </c>
      <c r="AQ21" s="10">
        <v>1440.62</v>
      </c>
      <c r="AR21" s="10">
        <v>5068.05</v>
      </c>
      <c r="AS21" s="10">
        <v>13668.68</v>
      </c>
      <c r="AT21" s="10">
        <v>28677.39</v>
      </c>
      <c r="AU21" s="10">
        <v>0</v>
      </c>
      <c r="AV21" s="10">
        <v>11800</v>
      </c>
      <c r="AW21" s="10">
        <v>26.71</v>
      </c>
      <c r="AX21" s="10">
        <v>1688.84</v>
      </c>
      <c r="AY21" s="10">
        <v>340</v>
      </c>
      <c r="AZ21" s="10">
        <v>1360</v>
      </c>
    </row>
    <row r="22" spans="1:52" ht="19.5">
      <c r="A22" s="26">
        <v>15</v>
      </c>
      <c r="B22" s="17" t="s">
        <v>159</v>
      </c>
      <c r="C22" s="18" t="s">
        <v>30</v>
      </c>
      <c r="D22" s="10">
        <v>1241129.24</v>
      </c>
      <c r="E22" s="10">
        <v>718848.62</v>
      </c>
      <c r="F22" s="10">
        <f t="shared" si="0"/>
        <v>522280.62</v>
      </c>
      <c r="G22" s="10">
        <v>112829.93</v>
      </c>
      <c r="H22" s="10">
        <v>79077.73</v>
      </c>
      <c r="I22" s="10">
        <f t="shared" si="1"/>
        <v>33752.2</v>
      </c>
      <c r="J22" s="10">
        <v>6429331.36</v>
      </c>
      <c r="K22" s="10">
        <v>5.67</v>
      </c>
      <c r="L22" s="10">
        <v>642933.14</v>
      </c>
      <c r="M22" s="10">
        <f t="shared" si="2"/>
        <v>10.000000062214868</v>
      </c>
      <c r="N22" s="10">
        <v>0.57</v>
      </c>
      <c r="O22" s="10">
        <v>106257904.61</v>
      </c>
      <c r="P22" s="10">
        <f t="shared" si="3"/>
        <v>25318656.779999994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6338246.67</v>
      </c>
      <c r="X22" s="10">
        <v>7032871.16</v>
      </c>
      <c r="Y22" s="10">
        <v>3994518.98</v>
      </c>
      <c r="Z22" s="10">
        <v>2818183.17</v>
      </c>
      <c r="AA22" s="10">
        <v>1421667.88</v>
      </c>
      <c r="AB22" s="10">
        <v>3713168.92</v>
      </c>
      <c r="AC22" s="10">
        <f t="shared" si="4"/>
        <v>2753339.1799999997</v>
      </c>
      <c r="AD22" s="10">
        <f t="shared" si="5"/>
        <v>6429331.36</v>
      </c>
      <c r="AE22" s="10">
        <v>1119258.25</v>
      </c>
      <c r="AF22" s="10">
        <v>1833786.54</v>
      </c>
      <c r="AG22" s="10">
        <v>993776.96</v>
      </c>
      <c r="AH22" s="10">
        <v>3267111.33</v>
      </c>
      <c r="AI22" s="10">
        <v>0</v>
      </c>
      <c r="AJ22" s="10">
        <v>0</v>
      </c>
      <c r="AK22" s="10">
        <v>640303.97</v>
      </c>
      <c r="AL22" s="10">
        <v>1328433.49</v>
      </c>
      <c r="AM22" s="10">
        <v>0</v>
      </c>
      <c r="AN22" s="10">
        <v>0</v>
      </c>
      <c r="AO22" s="10">
        <f t="shared" si="6"/>
        <v>404865.17</v>
      </c>
      <c r="AP22" s="10">
        <f t="shared" si="7"/>
        <v>718848.62</v>
      </c>
      <c r="AQ22" s="10">
        <v>22547.69</v>
      </c>
      <c r="AR22" s="10">
        <v>79077.73</v>
      </c>
      <c r="AS22" s="10">
        <v>382237.48</v>
      </c>
      <c r="AT22" s="10">
        <v>566401.12</v>
      </c>
      <c r="AU22" s="10">
        <v>0</v>
      </c>
      <c r="AV22" s="10">
        <v>42000</v>
      </c>
      <c r="AW22" s="10">
        <v>0</v>
      </c>
      <c r="AX22" s="10">
        <v>31079.77</v>
      </c>
      <c r="AY22" s="10">
        <v>80</v>
      </c>
      <c r="AZ22" s="10">
        <v>290</v>
      </c>
    </row>
    <row r="23" spans="1:52" ht="9.75">
      <c r="A23" s="26">
        <v>16</v>
      </c>
      <c r="B23" s="17" t="s">
        <v>156</v>
      </c>
      <c r="C23" s="18" t="s">
        <v>12</v>
      </c>
      <c r="D23" s="10">
        <v>3184875873.03</v>
      </c>
      <c r="E23" s="10">
        <v>284225360.03</v>
      </c>
      <c r="F23" s="10">
        <f t="shared" si="0"/>
        <v>2900650513</v>
      </c>
      <c r="G23" s="10">
        <v>289534170.29</v>
      </c>
      <c r="H23" s="10">
        <v>203211962.4</v>
      </c>
      <c r="I23" s="10">
        <f t="shared" si="1"/>
        <v>86322207.89000002</v>
      </c>
      <c r="J23" s="10">
        <v>17761755665.93</v>
      </c>
      <c r="K23" s="10">
        <v>6.09</v>
      </c>
      <c r="L23" s="10">
        <v>233211974.28</v>
      </c>
      <c r="M23" s="10">
        <f t="shared" si="2"/>
        <v>1.3130006890441541</v>
      </c>
      <c r="N23" s="10">
        <v>0.08</v>
      </c>
      <c r="O23" s="10">
        <v>266059871388.66</v>
      </c>
      <c r="P23" s="10">
        <f t="shared" si="3"/>
        <v>90447433499.01999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22639274726.27</v>
      </c>
      <c r="X23" s="10">
        <v>25120370119.69</v>
      </c>
      <c r="Y23" s="10">
        <v>14267827888.5</v>
      </c>
      <c r="Z23" s="10">
        <v>10066131278.55</v>
      </c>
      <c r="AA23" s="10">
        <v>5077986301.61</v>
      </c>
      <c r="AB23" s="10">
        <v>13275843184.4</v>
      </c>
      <c r="AC23" s="10">
        <f t="shared" si="4"/>
        <v>6040520524.44</v>
      </c>
      <c r="AD23" s="10">
        <f t="shared" si="5"/>
        <v>17761755665.93</v>
      </c>
      <c r="AE23" s="10">
        <v>142361.71</v>
      </c>
      <c r="AF23" s="10">
        <v>2408702.01</v>
      </c>
      <c r="AG23" s="10">
        <v>1882470082.5</v>
      </c>
      <c r="AH23" s="10">
        <v>7107535749.02</v>
      </c>
      <c r="AI23" s="10">
        <v>137974984.44</v>
      </c>
      <c r="AJ23" s="10">
        <v>175366559.65</v>
      </c>
      <c r="AK23" s="10">
        <v>4019579495.99</v>
      </c>
      <c r="AL23" s="10">
        <v>10465965658.85</v>
      </c>
      <c r="AM23" s="10">
        <v>353599.8</v>
      </c>
      <c r="AN23" s="10">
        <v>10478996.4</v>
      </c>
      <c r="AO23" s="10">
        <f t="shared" si="6"/>
        <v>84625710.17999999</v>
      </c>
      <c r="AP23" s="10">
        <f t="shared" si="7"/>
        <v>284225360.03</v>
      </c>
      <c r="AQ23" s="10">
        <v>61253577.51</v>
      </c>
      <c r="AR23" s="10">
        <v>203211962.4</v>
      </c>
      <c r="AS23" s="10">
        <v>23366446.87</v>
      </c>
      <c r="AT23" s="10">
        <v>78088171.04</v>
      </c>
      <c r="AU23" s="10">
        <v>0</v>
      </c>
      <c r="AV23" s="10">
        <v>1391910.89</v>
      </c>
      <c r="AW23" s="10">
        <v>0</v>
      </c>
      <c r="AX23" s="10">
        <v>1500000</v>
      </c>
      <c r="AY23" s="10">
        <v>5685.8</v>
      </c>
      <c r="AZ23" s="10">
        <v>33315.7</v>
      </c>
    </row>
    <row r="24" spans="1:52" ht="19.5">
      <c r="A24" s="26">
        <v>17</v>
      </c>
      <c r="B24" s="17" t="s">
        <v>157</v>
      </c>
      <c r="C24" s="18" t="s">
        <v>13</v>
      </c>
      <c r="D24" s="10">
        <v>212321.15</v>
      </c>
      <c r="E24" s="10">
        <v>78331.85</v>
      </c>
      <c r="F24" s="10">
        <f t="shared" si="0"/>
        <v>133989.3</v>
      </c>
      <c r="G24" s="10">
        <v>19301.92</v>
      </c>
      <c r="H24" s="10">
        <v>13598.76</v>
      </c>
      <c r="I24" s="10">
        <f t="shared" si="1"/>
        <v>5703.159999999998</v>
      </c>
      <c r="J24" s="10">
        <v>1291810.19</v>
      </c>
      <c r="K24" s="10">
        <v>6.6575</v>
      </c>
      <c r="L24" s="10">
        <v>129181.02</v>
      </c>
      <c r="M24" s="10">
        <f t="shared" si="2"/>
        <v>10.000000077410753</v>
      </c>
      <c r="N24" s="10">
        <v>0.6658</v>
      </c>
      <c r="O24" s="10">
        <v>18050133.18</v>
      </c>
      <c r="P24" s="10">
        <f t="shared" si="3"/>
        <v>4822656.470000001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1207261.39</v>
      </c>
      <c r="X24" s="10">
        <v>1339568.22</v>
      </c>
      <c r="Y24" s="10">
        <v>760845.83</v>
      </c>
      <c r="Z24" s="10">
        <v>536786.26</v>
      </c>
      <c r="AA24" s="10">
        <v>270788.56</v>
      </c>
      <c r="AB24" s="10">
        <v>707406.21</v>
      </c>
      <c r="AC24" s="10">
        <f t="shared" si="4"/>
        <v>898873.7</v>
      </c>
      <c r="AD24" s="10">
        <f t="shared" si="5"/>
        <v>1291810.19</v>
      </c>
      <c r="AE24" s="10">
        <v>94077.86</v>
      </c>
      <c r="AF24" s="10">
        <v>-7926.97</v>
      </c>
      <c r="AG24" s="10">
        <v>136623.3</v>
      </c>
      <c r="AH24" s="10">
        <v>401268.41</v>
      </c>
      <c r="AI24" s="10">
        <v>32766.72</v>
      </c>
      <c r="AJ24" s="10">
        <v>89040.5</v>
      </c>
      <c r="AK24" s="10">
        <v>635405.82</v>
      </c>
      <c r="AL24" s="10">
        <v>809428.25</v>
      </c>
      <c r="AM24" s="10">
        <v>0</v>
      </c>
      <c r="AN24" s="10">
        <v>0</v>
      </c>
      <c r="AO24" s="10">
        <f t="shared" si="6"/>
        <v>4568.47</v>
      </c>
      <c r="AP24" s="10">
        <f t="shared" si="7"/>
        <v>78331.84999999999</v>
      </c>
      <c r="AQ24" s="10">
        <v>3861.82</v>
      </c>
      <c r="AR24" s="10">
        <v>13598.76</v>
      </c>
      <c r="AS24" s="10">
        <v>706.65</v>
      </c>
      <c r="AT24" s="10">
        <v>6021.08</v>
      </c>
      <c r="AU24" s="10">
        <v>0</v>
      </c>
      <c r="AV24" s="10">
        <v>50000</v>
      </c>
      <c r="AW24" s="10">
        <v>0</v>
      </c>
      <c r="AX24" s="10">
        <v>4712.01</v>
      </c>
      <c r="AY24" s="10">
        <v>0</v>
      </c>
      <c r="AZ24" s="10">
        <v>4000</v>
      </c>
    </row>
    <row r="25" spans="1:52" ht="9.75">
      <c r="A25" s="26">
        <v>18</v>
      </c>
      <c r="B25" s="17" t="s">
        <v>120</v>
      </c>
      <c r="C25" s="18" t="s">
        <v>14</v>
      </c>
      <c r="D25" s="10">
        <v>116819.15</v>
      </c>
      <c r="E25" s="10">
        <v>114400.45</v>
      </c>
      <c r="F25" s="10">
        <f t="shared" si="0"/>
        <v>2418.699999999997</v>
      </c>
      <c r="G25" s="10">
        <v>10619.93</v>
      </c>
      <c r="H25" s="10">
        <v>7424.84</v>
      </c>
      <c r="I25" s="10">
        <f t="shared" si="1"/>
        <v>3195.09</v>
      </c>
      <c r="J25" s="10">
        <v>738624.16</v>
      </c>
      <c r="K25" s="10">
        <v>6.93</v>
      </c>
      <c r="L25" s="10">
        <v>73862.42</v>
      </c>
      <c r="M25" s="10">
        <f t="shared" si="2"/>
        <v>10.000000541547408</v>
      </c>
      <c r="N25" s="10">
        <v>0.69</v>
      </c>
      <c r="O25" s="10">
        <v>10147361.1698</v>
      </c>
      <c r="P25" s="10">
        <f t="shared" si="3"/>
        <v>1820652.25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455752.01</v>
      </c>
      <c r="X25" s="10">
        <v>505699.03</v>
      </c>
      <c r="Y25" s="10">
        <v>287226.13</v>
      </c>
      <c r="Z25" s="10">
        <v>202641.63</v>
      </c>
      <c r="AA25" s="10">
        <v>102225.11</v>
      </c>
      <c r="AB25" s="10">
        <v>267108.34</v>
      </c>
      <c r="AC25" s="10">
        <f t="shared" si="4"/>
        <v>398865.20999999996</v>
      </c>
      <c r="AD25" s="10">
        <f t="shared" si="5"/>
        <v>738624.1599999999</v>
      </c>
      <c r="AE25" s="10">
        <v>-2770.6</v>
      </c>
      <c r="AF25" s="10">
        <v>1330.3</v>
      </c>
      <c r="AG25" s="10">
        <v>91537.37</v>
      </c>
      <c r="AH25" s="10">
        <v>307018.32</v>
      </c>
      <c r="AI25" s="10">
        <v>0</v>
      </c>
      <c r="AJ25" s="10">
        <v>0</v>
      </c>
      <c r="AK25" s="10">
        <v>310098.44</v>
      </c>
      <c r="AL25" s="10">
        <v>430275.54</v>
      </c>
      <c r="AM25" s="10">
        <v>0</v>
      </c>
      <c r="AN25" s="10">
        <v>0</v>
      </c>
      <c r="AO25" s="10">
        <f t="shared" si="6"/>
        <v>96986.33</v>
      </c>
      <c r="AP25" s="10">
        <f t="shared" si="7"/>
        <v>114400.45</v>
      </c>
      <c r="AQ25" s="10">
        <v>2052.78</v>
      </c>
      <c r="AR25" s="10">
        <v>7424.84</v>
      </c>
      <c r="AS25" s="10">
        <v>4921.55</v>
      </c>
      <c r="AT25" s="10">
        <v>14733.72</v>
      </c>
      <c r="AU25" s="10">
        <v>90000</v>
      </c>
      <c r="AV25" s="10">
        <v>90000</v>
      </c>
      <c r="AW25" s="10">
        <v>0</v>
      </c>
      <c r="AX25" s="10">
        <v>2217.89</v>
      </c>
      <c r="AY25" s="10">
        <v>12</v>
      </c>
      <c r="AZ25" s="10">
        <v>24</v>
      </c>
    </row>
    <row r="26" spans="1:52" s="6" customFormat="1" ht="9.75">
      <c r="A26" s="26">
        <v>19</v>
      </c>
      <c r="B26" s="17" t="s">
        <v>120</v>
      </c>
      <c r="C26" s="18" t="s">
        <v>15</v>
      </c>
      <c r="D26" s="10">
        <v>21670.99</v>
      </c>
      <c r="E26" s="10">
        <v>20664.03</v>
      </c>
      <c r="F26" s="10">
        <f t="shared" si="0"/>
        <v>1006.9600000000028</v>
      </c>
      <c r="G26" s="10">
        <v>1970.1</v>
      </c>
      <c r="H26" s="10">
        <v>1384.13</v>
      </c>
      <c r="I26" s="10">
        <f t="shared" si="1"/>
        <v>585.9699999999998</v>
      </c>
      <c r="J26" s="10">
        <v>116037.58</v>
      </c>
      <c r="K26" s="10">
        <v>5.88</v>
      </c>
      <c r="L26" s="10">
        <v>11603.76</v>
      </c>
      <c r="M26" s="10">
        <f t="shared" si="2"/>
        <v>10.000001723579551</v>
      </c>
      <c r="N26" s="10">
        <v>0.59</v>
      </c>
      <c r="O26" s="10">
        <v>1924098.3284</v>
      </c>
      <c r="P26" s="10">
        <f t="shared" si="3"/>
        <v>177298.72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44356.05</v>
      </c>
      <c r="X26" s="10">
        <v>49217.14</v>
      </c>
      <c r="Y26" s="10">
        <v>27954.27</v>
      </c>
      <c r="Z26" s="10">
        <v>19722.09</v>
      </c>
      <c r="AA26" s="10">
        <v>9949.05</v>
      </c>
      <c r="AB26" s="10">
        <v>26100.12</v>
      </c>
      <c r="AC26" s="10">
        <f t="shared" si="4"/>
        <v>51579.5</v>
      </c>
      <c r="AD26" s="10">
        <f t="shared" si="5"/>
        <v>116037.58</v>
      </c>
      <c r="AE26" s="10">
        <v>-784.8</v>
      </c>
      <c r="AF26" s="10">
        <v>-1563.84</v>
      </c>
      <c r="AG26" s="10">
        <v>19599.13</v>
      </c>
      <c r="AH26" s="10">
        <v>75902.73</v>
      </c>
      <c r="AI26" s="10">
        <v>0</v>
      </c>
      <c r="AJ26" s="10">
        <v>0</v>
      </c>
      <c r="AK26" s="10">
        <v>32765.17</v>
      </c>
      <c r="AL26" s="10">
        <v>41698.69</v>
      </c>
      <c r="AM26" s="10">
        <v>0</v>
      </c>
      <c r="AN26" s="10">
        <v>0</v>
      </c>
      <c r="AO26" s="10">
        <f t="shared" si="6"/>
        <v>12497.97</v>
      </c>
      <c r="AP26" s="10">
        <f t="shared" si="7"/>
        <v>20664.03</v>
      </c>
      <c r="AQ26" s="10">
        <v>360.45</v>
      </c>
      <c r="AR26" s="10">
        <v>1384.13</v>
      </c>
      <c r="AS26" s="10">
        <v>2137.52</v>
      </c>
      <c r="AT26" s="10">
        <v>8838.89</v>
      </c>
      <c r="AU26" s="10">
        <v>10000</v>
      </c>
      <c r="AV26" s="10">
        <v>10000</v>
      </c>
      <c r="AW26" s="10">
        <v>0</v>
      </c>
      <c r="AX26" s="10">
        <v>435.01</v>
      </c>
      <c r="AY26" s="10">
        <v>0</v>
      </c>
      <c r="AZ26" s="10">
        <v>6</v>
      </c>
    </row>
    <row r="27" spans="1:52" ht="9.75">
      <c r="A27" s="26">
        <v>20</v>
      </c>
      <c r="B27" s="17" t="s">
        <v>120</v>
      </c>
      <c r="C27" s="18" t="s">
        <v>16</v>
      </c>
      <c r="D27" s="10">
        <v>415744.35</v>
      </c>
      <c r="E27" s="10">
        <v>126968.17</v>
      </c>
      <c r="F27" s="10">
        <f t="shared" si="0"/>
        <v>288776.18</v>
      </c>
      <c r="G27" s="10">
        <v>37794.93</v>
      </c>
      <c r="H27" s="10">
        <v>26443.89</v>
      </c>
      <c r="I27" s="10">
        <f t="shared" si="1"/>
        <v>11351.04</v>
      </c>
      <c r="J27" s="10">
        <v>3125926.43</v>
      </c>
      <c r="K27" s="10">
        <v>8.23</v>
      </c>
      <c r="L27" s="10">
        <v>312592.64</v>
      </c>
      <c r="M27" s="10">
        <f t="shared" si="2"/>
        <v>9.999999904028451</v>
      </c>
      <c r="N27" s="10">
        <v>0.82</v>
      </c>
      <c r="O27" s="10">
        <v>35596601.209</v>
      </c>
      <c r="P27" s="10">
        <f t="shared" si="3"/>
        <v>8469360.94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2120141.01</v>
      </c>
      <c r="X27" s="10">
        <v>2352492.63</v>
      </c>
      <c r="Y27" s="10">
        <v>1336165.02</v>
      </c>
      <c r="Z27" s="10">
        <v>942681.16</v>
      </c>
      <c r="AA27" s="10">
        <v>475547.34</v>
      </c>
      <c r="AB27" s="10">
        <v>1242333.78</v>
      </c>
      <c r="AC27" s="10">
        <f t="shared" si="4"/>
        <v>1757946.47</v>
      </c>
      <c r="AD27" s="10">
        <f t="shared" si="5"/>
        <v>3125926.43</v>
      </c>
      <c r="AE27" s="10">
        <v>-9760</v>
      </c>
      <c r="AF27" s="10">
        <v>-185850.5</v>
      </c>
      <c r="AG27" s="10">
        <v>322522.43</v>
      </c>
      <c r="AH27" s="10">
        <v>945569.19</v>
      </c>
      <c r="AI27" s="10">
        <v>0</v>
      </c>
      <c r="AJ27" s="10">
        <v>0</v>
      </c>
      <c r="AK27" s="10">
        <v>1445184.04</v>
      </c>
      <c r="AL27" s="10">
        <v>2366207.74</v>
      </c>
      <c r="AM27" s="10">
        <v>0</v>
      </c>
      <c r="AN27" s="10">
        <v>0</v>
      </c>
      <c r="AO27" s="10">
        <f t="shared" si="6"/>
        <v>76964.38</v>
      </c>
      <c r="AP27" s="10">
        <f t="shared" si="7"/>
        <v>126968.17</v>
      </c>
      <c r="AQ27" s="10">
        <v>7531.83</v>
      </c>
      <c r="AR27" s="10">
        <v>26443.89</v>
      </c>
      <c r="AS27" s="10">
        <v>9426.55</v>
      </c>
      <c r="AT27" s="10">
        <v>32688.77</v>
      </c>
      <c r="AU27" s="10">
        <v>60000</v>
      </c>
      <c r="AV27" s="10">
        <v>60000</v>
      </c>
      <c r="AW27" s="10">
        <v>0</v>
      </c>
      <c r="AX27" s="10">
        <v>7817.51</v>
      </c>
      <c r="AY27" s="10">
        <v>6</v>
      </c>
      <c r="AZ27" s="10">
        <v>18</v>
      </c>
    </row>
    <row r="28" spans="1:52" ht="9.75">
      <c r="A28" s="26">
        <v>21</v>
      </c>
      <c r="B28" s="17" t="s">
        <v>162</v>
      </c>
      <c r="C28" s="18" t="s">
        <v>51</v>
      </c>
      <c r="D28" s="10">
        <v>376994.64</v>
      </c>
      <c r="E28" s="10">
        <v>97064.8</v>
      </c>
      <c r="F28" s="10">
        <f t="shared" si="0"/>
        <v>279929.84</v>
      </c>
      <c r="G28" s="10">
        <v>34272.24</v>
      </c>
      <c r="H28" s="10">
        <v>23311.64</v>
      </c>
      <c r="I28" s="10">
        <f t="shared" si="1"/>
        <v>10960.599999999999</v>
      </c>
      <c r="J28" s="10">
        <v>1686568.39</v>
      </c>
      <c r="K28" s="10">
        <v>4.89</v>
      </c>
      <c r="L28" s="10">
        <v>168656.84</v>
      </c>
      <c r="M28" s="10">
        <f t="shared" si="2"/>
        <v>10.000000059291994</v>
      </c>
      <c r="N28" s="10">
        <v>0.49</v>
      </c>
      <c r="O28" s="10">
        <v>31887874.25</v>
      </c>
      <c r="P28" s="10">
        <f t="shared" si="3"/>
        <v>9185563.26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2299549.29</v>
      </c>
      <c r="X28" s="10">
        <v>2551562.71</v>
      </c>
      <c r="Y28" s="10">
        <v>1449232.53</v>
      </c>
      <c r="Z28" s="10">
        <v>1022451.7</v>
      </c>
      <c r="AA28" s="10">
        <v>515788.59</v>
      </c>
      <c r="AB28" s="10">
        <v>1346978.44</v>
      </c>
      <c r="AC28" s="10">
        <f t="shared" si="4"/>
        <v>1807687.5899999999</v>
      </c>
      <c r="AD28" s="10">
        <f t="shared" si="5"/>
        <v>1686568.3900000001</v>
      </c>
      <c r="AE28" s="10">
        <v>622273.12</v>
      </c>
      <c r="AF28" s="10">
        <v>550948.35</v>
      </c>
      <c r="AG28" s="10">
        <v>275797.36</v>
      </c>
      <c r="AH28" s="10">
        <v>737060.68</v>
      </c>
      <c r="AI28" s="10">
        <v>0</v>
      </c>
      <c r="AJ28" s="10">
        <v>0</v>
      </c>
      <c r="AK28" s="10">
        <v>909617.11</v>
      </c>
      <c r="AL28" s="10">
        <v>398559.36</v>
      </c>
      <c r="AM28" s="10">
        <v>0</v>
      </c>
      <c r="AN28" s="10">
        <v>0</v>
      </c>
      <c r="AO28" s="10">
        <f t="shared" si="6"/>
        <v>22859.329999999998</v>
      </c>
      <c r="AP28" s="10">
        <f t="shared" si="7"/>
        <v>97064.79999999999</v>
      </c>
      <c r="AQ28" s="10">
        <v>7408.28</v>
      </c>
      <c r="AR28" s="10">
        <v>23311.64</v>
      </c>
      <c r="AS28" s="10">
        <v>14983.05</v>
      </c>
      <c r="AT28" s="10">
        <v>49605.79</v>
      </c>
      <c r="AU28" s="10">
        <v>0</v>
      </c>
      <c r="AV28" s="10">
        <v>14000</v>
      </c>
      <c r="AW28" s="10">
        <v>0</v>
      </c>
      <c r="AX28" s="10">
        <v>8363.48</v>
      </c>
      <c r="AY28" s="10">
        <v>468</v>
      </c>
      <c r="AZ28" s="10">
        <v>1783.89</v>
      </c>
    </row>
    <row r="29" spans="1:52" ht="9.75">
      <c r="A29" s="26">
        <v>22</v>
      </c>
      <c r="B29" s="17" t="s">
        <v>121</v>
      </c>
      <c r="C29" s="18" t="s">
        <v>17</v>
      </c>
      <c r="D29" s="10">
        <v>188650.44</v>
      </c>
      <c r="E29" s="10">
        <v>49994.88</v>
      </c>
      <c r="F29" s="10">
        <f t="shared" si="0"/>
        <v>138655.56</v>
      </c>
      <c r="G29" s="10">
        <v>17150.03</v>
      </c>
      <c r="H29" s="10">
        <v>11838.57</v>
      </c>
      <c r="I29" s="10">
        <f t="shared" si="1"/>
        <v>5311.459999999999</v>
      </c>
      <c r="J29" s="10">
        <v>1334408.04</v>
      </c>
      <c r="K29" s="10">
        <v>7.74</v>
      </c>
      <c r="L29" s="10">
        <v>133440.8</v>
      </c>
      <c r="M29" s="10">
        <f t="shared" si="2"/>
        <v>9.999999700241613</v>
      </c>
      <c r="N29" s="10">
        <v>0.77</v>
      </c>
      <c r="O29" s="10">
        <v>16104693.46</v>
      </c>
      <c r="P29" s="10">
        <f t="shared" si="3"/>
        <v>4027646.93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1008161.27</v>
      </c>
      <c r="X29" s="10">
        <v>1118648.21</v>
      </c>
      <c r="Y29" s="10">
        <v>635368.03</v>
      </c>
      <c r="Z29" s="10">
        <v>448260.1</v>
      </c>
      <c r="AA29" s="10">
        <v>226130.43</v>
      </c>
      <c r="AB29" s="10">
        <v>591078.89</v>
      </c>
      <c r="AC29" s="10">
        <f t="shared" si="4"/>
        <v>1027213.3500000001</v>
      </c>
      <c r="AD29" s="10">
        <f t="shared" si="5"/>
        <v>1334408.0399999998</v>
      </c>
      <c r="AE29" s="10">
        <v>344125.92</v>
      </c>
      <c r="AF29" s="10">
        <v>750198.81</v>
      </c>
      <c r="AG29" s="10">
        <v>96239.75</v>
      </c>
      <c r="AH29" s="10">
        <v>359329.92</v>
      </c>
      <c r="AI29" s="10">
        <v>362.02</v>
      </c>
      <c r="AJ29" s="10">
        <v>1053.14</v>
      </c>
      <c r="AK29" s="10">
        <v>586485.66</v>
      </c>
      <c r="AL29" s="10">
        <v>223826.17</v>
      </c>
      <c r="AM29" s="10">
        <v>0</v>
      </c>
      <c r="AN29" s="10">
        <v>0</v>
      </c>
      <c r="AO29" s="10">
        <f t="shared" si="6"/>
        <v>7859.85</v>
      </c>
      <c r="AP29" s="10">
        <f t="shared" si="7"/>
        <v>49994.88</v>
      </c>
      <c r="AQ29" s="10">
        <v>3528.04</v>
      </c>
      <c r="AR29" s="10">
        <v>11838.57</v>
      </c>
      <c r="AS29" s="10">
        <v>4299.81</v>
      </c>
      <c r="AT29" s="10">
        <v>20057</v>
      </c>
      <c r="AU29" s="10">
        <v>0</v>
      </c>
      <c r="AV29" s="10">
        <v>15000</v>
      </c>
      <c r="AW29" s="10">
        <v>0</v>
      </c>
      <c r="AX29" s="10">
        <v>2979.31</v>
      </c>
      <c r="AY29" s="10">
        <v>32</v>
      </c>
      <c r="AZ29" s="10">
        <v>120</v>
      </c>
    </row>
    <row r="30" spans="1:103" ht="9.75">
      <c r="A30" s="26">
        <v>23</v>
      </c>
      <c r="B30" s="17" t="s">
        <v>122</v>
      </c>
      <c r="C30" s="18" t="s">
        <v>18</v>
      </c>
      <c r="D30" s="10">
        <v>40541.63</v>
      </c>
      <c r="E30" s="10">
        <v>47650.3</v>
      </c>
      <c r="F30" s="10">
        <f t="shared" si="0"/>
        <v>-7108.6700000000055</v>
      </c>
      <c r="G30" s="10">
        <v>3685.6</v>
      </c>
      <c r="H30" s="10">
        <v>2445.68</v>
      </c>
      <c r="I30" s="10">
        <f t="shared" si="1"/>
        <v>1239.92</v>
      </c>
      <c r="J30" s="10">
        <v>-34548.55</v>
      </c>
      <c r="K30" s="10">
        <v>-0.93</v>
      </c>
      <c r="L30" s="10">
        <v>0</v>
      </c>
      <c r="M30" s="10">
        <f t="shared" si="2"/>
        <v>0</v>
      </c>
      <c r="N30" s="10">
        <v>0</v>
      </c>
      <c r="O30" s="10">
        <v>3380028.31</v>
      </c>
      <c r="P30" s="10">
        <f t="shared" si="3"/>
        <v>1177204.94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294705.09</v>
      </c>
      <c r="X30" s="10">
        <v>327002.57</v>
      </c>
      <c r="Y30" s="10">
        <v>185730.4</v>
      </c>
      <c r="Z30" s="10">
        <v>131035.12</v>
      </c>
      <c r="AA30" s="10">
        <v>66102.31</v>
      </c>
      <c r="AB30" s="10">
        <v>172629.45</v>
      </c>
      <c r="AC30" s="10">
        <f>AE30+AG30+AI30+AK30+AM30</f>
        <v>145332.28</v>
      </c>
      <c r="AD30" s="10">
        <f>AF30+AH30+AJ30+AL30+AN30</f>
        <v>-34548.549999999974</v>
      </c>
      <c r="AE30" s="10">
        <v>-1072.1</v>
      </c>
      <c r="AF30" s="10">
        <v>-199095.83</v>
      </c>
      <c r="AG30" s="10">
        <v>20902.7</v>
      </c>
      <c r="AH30" s="10">
        <v>39776.48</v>
      </c>
      <c r="AI30" s="10">
        <v>0</v>
      </c>
      <c r="AJ30" s="10">
        <v>0</v>
      </c>
      <c r="AK30" s="10">
        <v>125501.68</v>
      </c>
      <c r="AL30" s="10">
        <v>124770.8</v>
      </c>
      <c r="AM30" s="10">
        <v>0</v>
      </c>
      <c r="AN30" s="10">
        <v>0</v>
      </c>
      <c r="AO30" s="10">
        <f>AQ30+AS30+AU30+AW30+AY30</f>
        <v>2293.2200000000003</v>
      </c>
      <c r="AP30" s="10">
        <f>AR30+AT30+AV30+AX30+AZ30</f>
        <v>47650.3</v>
      </c>
      <c r="AQ30" s="10">
        <v>843.46</v>
      </c>
      <c r="AR30" s="10">
        <v>2445.68</v>
      </c>
      <c r="AS30" s="10">
        <v>395.38</v>
      </c>
      <c r="AT30" s="10">
        <v>41407.69</v>
      </c>
      <c r="AU30" s="10">
        <v>0</v>
      </c>
      <c r="AV30" s="10">
        <v>0</v>
      </c>
      <c r="AW30" s="10">
        <v>42.38</v>
      </c>
      <c r="AX30" s="10">
        <v>1023.43</v>
      </c>
      <c r="AY30" s="10">
        <v>1012</v>
      </c>
      <c r="AZ30" s="10">
        <v>2773.5</v>
      </c>
      <c r="BA30" s="13" t="s">
        <v>166</v>
      </c>
      <c r="BB30" s="12" t="s">
        <v>165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1:52" ht="9.75">
      <c r="A31" s="26">
        <v>24</v>
      </c>
      <c r="B31" s="17" t="s">
        <v>123</v>
      </c>
      <c r="C31" s="18" t="s">
        <v>19</v>
      </c>
      <c r="D31" s="10">
        <v>211310.03</v>
      </c>
      <c r="E31" s="10">
        <v>51864.37</v>
      </c>
      <c r="F31" s="10">
        <f t="shared" si="0"/>
        <v>159445.66</v>
      </c>
      <c r="G31" s="10">
        <v>19210</v>
      </c>
      <c r="H31" s="10">
        <v>13379.27</v>
      </c>
      <c r="I31" s="10">
        <f t="shared" si="1"/>
        <v>5830.73</v>
      </c>
      <c r="J31" s="10">
        <v>1145371.61</v>
      </c>
      <c r="K31" s="10">
        <v>5.93</v>
      </c>
      <c r="L31" s="10">
        <v>114537.16</v>
      </c>
      <c r="M31" s="10">
        <f t="shared" si="2"/>
        <v>9.99999991269209</v>
      </c>
      <c r="N31" s="10">
        <v>0.59</v>
      </c>
      <c r="O31" s="10">
        <v>17997481.78</v>
      </c>
      <c r="P31" s="10">
        <f t="shared" si="3"/>
        <v>4671572.25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1169388.1</v>
      </c>
      <c r="X31" s="10">
        <v>1297544.3</v>
      </c>
      <c r="Y31" s="10">
        <v>736977.15</v>
      </c>
      <c r="Z31" s="10">
        <v>519946.61</v>
      </c>
      <c r="AA31" s="10">
        <v>262293.59</v>
      </c>
      <c r="AB31" s="10">
        <v>685422.5</v>
      </c>
      <c r="AC31" s="10">
        <f t="shared" si="4"/>
        <v>485005.86</v>
      </c>
      <c r="AD31" s="10">
        <f t="shared" si="5"/>
        <v>1145371.6099999999</v>
      </c>
      <c r="AE31" s="10">
        <v>61102.1</v>
      </c>
      <c r="AF31" s="10">
        <v>83110.12</v>
      </c>
      <c r="AG31" s="10">
        <v>158138.3</v>
      </c>
      <c r="AH31" s="10">
        <v>457191.31</v>
      </c>
      <c r="AI31" s="10">
        <v>0</v>
      </c>
      <c r="AJ31" s="10">
        <v>0</v>
      </c>
      <c r="AK31" s="10">
        <v>265765.46</v>
      </c>
      <c r="AL31" s="10">
        <v>605070.18</v>
      </c>
      <c r="AM31" s="10">
        <v>0</v>
      </c>
      <c r="AN31" s="10">
        <v>0</v>
      </c>
      <c r="AO31" s="10">
        <f t="shared" si="6"/>
        <v>11382.98</v>
      </c>
      <c r="AP31" s="10">
        <f t="shared" si="7"/>
        <v>51864.369999999995</v>
      </c>
      <c r="AQ31" s="10">
        <v>3934.73</v>
      </c>
      <c r="AR31" s="10">
        <v>13379.27</v>
      </c>
      <c r="AS31" s="10">
        <v>7142.6</v>
      </c>
      <c r="AT31" s="10">
        <v>19035.76</v>
      </c>
      <c r="AU31" s="10">
        <v>0</v>
      </c>
      <c r="AV31" s="10">
        <v>15000</v>
      </c>
      <c r="AW31" s="10">
        <v>233.65</v>
      </c>
      <c r="AX31" s="10">
        <v>4103.34</v>
      </c>
      <c r="AY31" s="10">
        <v>72</v>
      </c>
      <c r="AZ31" s="10">
        <v>346</v>
      </c>
    </row>
    <row r="32" spans="1:52" ht="19.5">
      <c r="A32" s="26">
        <v>25</v>
      </c>
      <c r="B32" s="17" t="s">
        <v>163</v>
      </c>
      <c r="C32" s="18" t="s">
        <v>42</v>
      </c>
      <c r="D32" s="10">
        <v>549669.7</v>
      </c>
      <c r="E32" s="10">
        <v>115931.38</v>
      </c>
      <c r="F32" s="10">
        <f t="shared" si="0"/>
        <v>433738.31999999995</v>
      </c>
      <c r="G32" s="10">
        <v>49969.98</v>
      </c>
      <c r="H32" s="10">
        <v>34911.97</v>
      </c>
      <c r="I32" s="10">
        <f t="shared" si="1"/>
        <v>15058.010000000002</v>
      </c>
      <c r="J32" s="10">
        <v>3728130.43</v>
      </c>
      <c r="K32" s="10">
        <v>7.43</v>
      </c>
      <c r="L32" s="10">
        <v>372813.04</v>
      </c>
      <c r="M32" s="10">
        <f t="shared" si="2"/>
        <v>9.999999919530712</v>
      </c>
      <c r="N32" s="10">
        <v>0.74</v>
      </c>
      <c r="O32" s="10">
        <v>47371097.43</v>
      </c>
      <c r="P32" s="10">
        <f t="shared" si="3"/>
        <v>10012768.77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2506428.81</v>
      </c>
      <c r="X32" s="10">
        <v>2781114.69</v>
      </c>
      <c r="Y32" s="10">
        <v>1579613.1</v>
      </c>
      <c r="Z32" s="10">
        <v>1114436.82</v>
      </c>
      <c r="AA32" s="10">
        <v>562191.64</v>
      </c>
      <c r="AB32" s="10">
        <v>1468983.71</v>
      </c>
      <c r="AC32" s="10">
        <f t="shared" si="4"/>
        <v>1895846.1400000001</v>
      </c>
      <c r="AD32" s="10">
        <f t="shared" si="5"/>
        <v>3728130.43</v>
      </c>
      <c r="AE32" s="10">
        <v>151282.9</v>
      </c>
      <c r="AF32" s="10">
        <v>40232.1</v>
      </c>
      <c r="AG32" s="10">
        <v>543567.01</v>
      </c>
      <c r="AH32" s="10">
        <v>1410754.73</v>
      </c>
      <c r="AI32" s="10">
        <v>92126.04</v>
      </c>
      <c r="AJ32" s="10">
        <v>365500.05</v>
      </c>
      <c r="AK32" s="10">
        <v>1108870.19</v>
      </c>
      <c r="AL32" s="10">
        <v>1911643.55</v>
      </c>
      <c r="AM32" s="10">
        <v>0</v>
      </c>
      <c r="AN32" s="10">
        <v>0</v>
      </c>
      <c r="AO32" s="10">
        <f t="shared" si="6"/>
        <v>32983.630000000005</v>
      </c>
      <c r="AP32" s="10">
        <f t="shared" si="7"/>
        <v>115931.38</v>
      </c>
      <c r="AQ32" s="10">
        <v>9856.28</v>
      </c>
      <c r="AR32" s="10">
        <v>34911.97</v>
      </c>
      <c r="AS32" s="10">
        <v>22477.77</v>
      </c>
      <c r="AT32" s="10">
        <v>41727.08</v>
      </c>
      <c r="AU32" s="10">
        <v>0</v>
      </c>
      <c r="AV32" s="10">
        <v>28000</v>
      </c>
      <c r="AW32" s="10">
        <v>509.58</v>
      </c>
      <c r="AX32" s="10">
        <v>10872.33</v>
      </c>
      <c r="AY32" s="10">
        <v>140</v>
      </c>
      <c r="AZ32" s="10">
        <v>420</v>
      </c>
    </row>
    <row r="33" spans="1:52" ht="9.75">
      <c r="A33" s="26">
        <v>26</v>
      </c>
      <c r="B33" s="17" t="s">
        <v>124</v>
      </c>
      <c r="C33" s="18" t="s">
        <v>21</v>
      </c>
      <c r="D33" s="10">
        <v>152892.18</v>
      </c>
      <c r="E33" s="10">
        <v>26569.2</v>
      </c>
      <c r="F33" s="10">
        <f t="shared" si="0"/>
        <v>126322.98</v>
      </c>
      <c r="G33" s="10">
        <v>14026.82</v>
      </c>
      <c r="H33" s="10">
        <v>9739.47</v>
      </c>
      <c r="I33" s="10">
        <f t="shared" si="1"/>
        <v>4287.35</v>
      </c>
      <c r="J33" s="10">
        <v>840972.17</v>
      </c>
      <c r="K33" s="10">
        <v>5.96</v>
      </c>
      <c r="L33" s="10">
        <v>84013.12</v>
      </c>
      <c r="M33" s="10">
        <f t="shared" si="2"/>
        <v>9.99000002580347</v>
      </c>
      <c r="N33" s="10">
        <v>0.6</v>
      </c>
      <c r="O33" s="10">
        <v>13169393.5</v>
      </c>
      <c r="P33" s="10">
        <f t="shared" si="3"/>
        <v>3303181.0999999996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826912.04</v>
      </c>
      <c r="X33" s="10">
        <v>917535.43</v>
      </c>
      <c r="Y33" s="10">
        <v>521140.31</v>
      </c>
      <c r="Z33" s="10">
        <v>367671.01</v>
      </c>
      <c r="AA33" s="10">
        <v>185476.26</v>
      </c>
      <c r="AB33" s="10">
        <v>484446.05</v>
      </c>
      <c r="AC33" s="10">
        <f t="shared" si="4"/>
        <v>604298.52</v>
      </c>
      <c r="AD33" s="10">
        <f t="shared" si="5"/>
        <v>840972.17</v>
      </c>
      <c r="AE33" s="10">
        <v>271.2</v>
      </c>
      <c r="AF33" s="10">
        <v>-18376.7</v>
      </c>
      <c r="AG33" s="10">
        <v>125299.77</v>
      </c>
      <c r="AH33" s="10">
        <v>370827.23</v>
      </c>
      <c r="AI33" s="10">
        <v>98.1</v>
      </c>
      <c r="AJ33" s="10">
        <v>604.26</v>
      </c>
      <c r="AK33" s="10">
        <v>478629.45</v>
      </c>
      <c r="AL33" s="10">
        <v>486881.95</v>
      </c>
      <c r="AM33" s="10">
        <v>0</v>
      </c>
      <c r="AN33" s="10">
        <v>1035.43</v>
      </c>
      <c r="AO33" s="10">
        <f t="shared" si="6"/>
        <v>3781.53</v>
      </c>
      <c r="AP33" s="10">
        <f t="shared" si="7"/>
        <v>26569.2</v>
      </c>
      <c r="AQ33" s="10">
        <v>2859.3</v>
      </c>
      <c r="AR33" s="10">
        <v>9739.47</v>
      </c>
      <c r="AS33" s="10">
        <v>590.7</v>
      </c>
      <c r="AT33" s="10">
        <v>2969.82</v>
      </c>
      <c r="AU33" s="10">
        <v>0</v>
      </c>
      <c r="AV33" s="10">
        <v>10495.6</v>
      </c>
      <c r="AW33" s="10">
        <v>169.53</v>
      </c>
      <c r="AX33" s="10">
        <v>3040.31</v>
      </c>
      <c r="AY33" s="10">
        <v>162</v>
      </c>
      <c r="AZ33" s="10">
        <v>324</v>
      </c>
    </row>
    <row r="34" spans="1:52" ht="9.75">
      <c r="A34" s="26">
        <v>27</v>
      </c>
      <c r="B34" s="17" t="s">
        <v>125</v>
      </c>
      <c r="C34" s="18" t="s">
        <v>22</v>
      </c>
      <c r="D34" s="10">
        <v>24675.19</v>
      </c>
      <c r="E34" s="10">
        <v>4880.6</v>
      </c>
      <c r="F34" s="10">
        <f t="shared" si="0"/>
        <v>19794.589999999997</v>
      </c>
      <c r="G34" s="10">
        <v>2243.2</v>
      </c>
      <c r="H34" s="10">
        <v>1557.68</v>
      </c>
      <c r="I34" s="10">
        <f t="shared" si="1"/>
        <v>685.5199999999998</v>
      </c>
      <c r="J34" s="10">
        <v>204855.11</v>
      </c>
      <c r="K34" s="10">
        <v>9.1</v>
      </c>
      <c r="L34" s="10">
        <v>20485.51</v>
      </c>
      <c r="M34" s="10">
        <f t="shared" si="2"/>
        <v>9.999999511850106</v>
      </c>
      <c r="N34" s="10">
        <v>0.91</v>
      </c>
      <c r="O34" s="10">
        <v>2152123.2</v>
      </c>
      <c r="P34" s="10">
        <f t="shared" si="3"/>
        <v>350873.56000000006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87835.98</v>
      </c>
      <c r="X34" s="10">
        <v>97462.15</v>
      </c>
      <c r="Y34" s="10">
        <v>55356.39</v>
      </c>
      <c r="Z34" s="10">
        <v>39054.63</v>
      </c>
      <c r="AA34" s="10">
        <v>19701.59</v>
      </c>
      <c r="AB34" s="10">
        <v>51462.82</v>
      </c>
      <c r="AC34" s="10">
        <f t="shared" si="4"/>
        <v>88861.64</v>
      </c>
      <c r="AD34" s="10">
        <f t="shared" si="5"/>
        <v>204855.11000000002</v>
      </c>
      <c r="AE34" s="10">
        <v>34946.64</v>
      </c>
      <c r="AF34" s="10">
        <v>81329.11</v>
      </c>
      <c r="AG34" s="10">
        <v>27916.13</v>
      </c>
      <c r="AH34" s="10">
        <v>79429.15</v>
      </c>
      <c r="AI34" s="10">
        <v>0</v>
      </c>
      <c r="AJ34" s="10">
        <v>0</v>
      </c>
      <c r="AK34" s="10">
        <v>25998.87</v>
      </c>
      <c r="AL34" s="10">
        <v>44096.85</v>
      </c>
      <c r="AM34" s="10">
        <v>0</v>
      </c>
      <c r="AN34" s="10">
        <v>0</v>
      </c>
      <c r="AO34" s="10">
        <f t="shared" si="6"/>
        <v>1294.26</v>
      </c>
      <c r="AP34" s="10">
        <f t="shared" si="7"/>
        <v>4880.6</v>
      </c>
      <c r="AQ34" s="10">
        <v>438.25</v>
      </c>
      <c r="AR34" s="10">
        <v>1557.68</v>
      </c>
      <c r="AS34" s="10">
        <v>856.01</v>
      </c>
      <c r="AT34" s="10">
        <v>2572.92</v>
      </c>
      <c r="AU34" s="10">
        <v>0</v>
      </c>
      <c r="AV34" s="10">
        <v>0</v>
      </c>
      <c r="AW34" s="10">
        <v>0</v>
      </c>
      <c r="AX34" s="10">
        <v>750</v>
      </c>
      <c r="AY34" s="10">
        <v>0</v>
      </c>
      <c r="AZ34" s="10">
        <v>0</v>
      </c>
    </row>
    <row r="35" spans="1:52" ht="9.75">
      <c r="A35" s="26">
        <v>28</v>
      </c>
      <c r="B35" s="17" t="s">
        <v>126</v>
      </c>
      <c r="C35" s="18" t="s">
        <v>23</v>
      </c>
      <c r="D35" s="10">
        <v>6260527.27</v>
      </c>
      <c r="E35" s="10">
        <v>1626823.97</v>
      </c>
      <c r="F35" s="10">
        <f t="shared" si="0"/>
        <v>4633703.3</v>
      </c>
      <c r="G35" s="10">
        <v>626052.71</v>
      </c>
      <c r="H35" s="10">
        <v>441911.17</v>
      </c>
      <c r="I35" s="10">
        <f t="shared" si="1"/>
        <v>184141.53999999998</v>
      </c>
      <c r="J35" s="10">
        <v>37980670.49</v>
      </c>
      <c r="K35" s="10">
        <v>6.04</v>
      </c>
      <c r="L35" s="10">
        <v>3418260.34</v>
      </c>
      <c r="M35" s="10">
        <f t="shared" si="2"/>
        <v>8.999999989205035</v>
      </c>
      <c r="N35" s="10">
        <v>0.54</v>
      </c>
      <c r="O35" s="10">
        <v>592421523.8</v>
      </c>
      <c r="P35" s="10">
        <f t="shared" si="3"/>
        <v>129609313.80999999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32434878.09</v>
      </c>
      <c r="X35" s="10">
        <v>35989498.43</v>
      </c>
      <c r="Y35" s="10">
        <v>20441258.11</v>
      </c>
      <c r="Z35" s="10">
        <v>14421563.62</v>
      </c>
      <c r="AA35" s="10">
        <v>7275138.82</v>
      </c>
      <c r="AB35" s="10">
        <v>19046976.74</v>
      </c>
      <c r="AC35" s="10">
        <f t="shared" si="4"/>
        <v>14805482.18</v>
      </c>
      <c r="AD35" s="10">
        <f t="shared" si="5"/>
        <v>37980670.49</v>
      </c>
      <c r="AE35" s="10">
        <v>1020598.06</v>
      </c>
      <c r="AF35" s="10">
        <v>10311505.16</v>
      </c>
      <c r="AG35" s="10">
        <v>4511425.79</v>
      </c>
      <c r="AH35" s="10">
        <v>16559274.91</v>
      </c>
      <c r="AI35" s="10">
        <v>0</v>
      </c>
      <c r="AJ35" s="10">
        <v>776876.71</v>
      </c>
      <c r="AK35" s="10">
        <v>9273458.33</v>
      </c>
      <c r="AL35" s="10">
        <v>10333013.71</v>
      </c>
      <c r="AM35" s="10">
        <v>0</v>
      </c>
      <c r="AN35" s="10">
        <v>0</v>
      </c>
      <c r="AO35" s="10">
        <f t="shared" si="6"/>
        <v>177818.91999999998</v>
      </c>
      <c r="AP35" s="10">
        <f t="shared" si="7"/>
        <v>1626823.97</v>
      </c>
      <c r="AQ35" s="10">
        <v>122203.06</v>
      </c>
      <c r="AR35" s="10">
        <v>441911.17</v>
      </c>
      <c r="AS35" s="10">
        <v>55615.86</v>
      </c>
      <c r="AT35" s="10">
        <v>955752.88</v>
      </c>
      <c r="AU35" s="10">
        <v>0</v>
      </c>
      <c r="AV35" s="10">
        <v>90000</v>
      </c>
      <c r="AW35" s="10">
        <v>0</v>
      </c>
      <c r="AX35" s="10">
        <v>139159.92</v>
      </c>
      <c r="AY35" s="10">
        <v>0</v>
      </c>
      <c r="AZ35" s="10">
        <v>0</v>
      </c>
    </row>
    <row r="36" spans="1:52" ht="19.5">
      <c r="A36" s="26">
        <v>29</v>
      </c>
      <c r="B36" s="17" t="s">
        <v>161</v>
      </c>
      <c r="C36" s="18" t="s">
        <v>24</v>
      </c>
      <c r="D36" s="10">
        <v>1063484.73</v>
      </c>
      <c r="E36" s="10">
        <v>251535.11</v>
      </c>
      <c r="F36" s="10">
        <f t="shared" si="0"/>
        <v>811949.62</v>
      </c>
      <c r="G36" s="10">
        <v>96680.43</v>
      </c>
      <c r="H36" s="10">
        <v>66839.02</v>
      </c>
      <c r="I36" s="10">
        <f t="shared" si="1"/>
        <v>29841.40999999999</v>
      </c>
      <c r="J36" s="10">
        <v>7480604.56</v>
      </c>
      <c r="K36" s="10">
        <v>7.69</v>
      </c>
      <c r="L36" s="10">
        <v>617149.88</v>
      </c>
      <c r="M36" s="10">
        <f t="shared" si="2"/>
        <v>8.250000050798034</v>
      </c>
      <c r="N36" s="10">
        <v>0.63</v>
      </c>
      <c r="O36" s="10">
        <v>89069633.58</v>
      </c>
      <c r="P36" s="10">
        <f t="shared" si="3"/>
        <v>29321058.76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7340066.3</v>
      </c>
      <c r="X36" s="10">
        <v>8144482.73</v>
      </c>
      <c r="Y36" s="10">
        <v>4625890.35</v>
      </c>
      <c r="Z36" s="10">
        <v>3263623.58</v>
      </c>
      <c r="AA36" s="10">
        <v>1646375.89</v>
      </c>
      <c r="AB36" s="10">
        <v>4300619.91</v>
      </c>
      <c r="AC36" s="10">
        <f t="shared" si="4"/>
        <v>3866044.9800000004</v>
      </c>
      <c r="AD36" s="10">
        <f t="shared" si="5"/>
        <v>7480604.5600000005</v>
      </c>
      <c r="AE36" s="10">
        <v>-47744.34</v>
      </c>
      <c r="AF36" s="10">
        <v>-631643.86</v>
      </c>
      <c r="AG36" s="10">
        <v>892991.09</v>
      </c>
      <c r="AH36" s="10">
        <v>3061587.96</v>
      </c>
      <c r="AI36" s="10">
        <v>1130.3</v>
      </c>
      <c r="AJ36" s="10">
        <v>10182.72</v>
      </c>
      <c r="AK36" s="10">
        <v>3019667.93</v>
      </c>
      <c r="AL36" s="10">
        <v>5040477.74</v>
      </c>
      <c r="AM36" s="10">
        <v>0</v>
      </c>
      <c r="AN36" s="10">
        <v>0</v>
      </c>
      <c r="AO36" s="10">
        <f t="shared" si="6"/>
        <v>44357.76</v>
      </c>
      <c r="AP36" s="10">
        <f t="shared" si="7"/>
        <v>251535.11000000002</v>
      </c>
      <c r="AQ36" s="10">
        <v>20763.22</v>
      </c>
      <c r="AR36" s="10">
        <v>66839.02</v>
      </c>
      <c r="AS36" s="10">
        <v>20182.54</v>
      </c>
      <c r="AT36" s="10">
        <v>81259.5</v>
      </c>
      <c r="AU36" s="10">
        <v>0</v>
      </c>
      <c r="AV36" s="10">
        <v>75900</v>
      </c>
      <c r="AW36" s="10">
        <v>0</v>
      </c>
      <c r="AX36" s="10">
        <v>18254.59</v>
      </c>
      <c r="AY36" s="10">
        <v>3412</v>
      </c>
      <c r="AZ36" s="10">
        <v>9282</v>
      </c>
    </row>
    <row r="37" spans="1:52" ht="9.75">
      <c r="A37" s="26">
        <v>30</v>
      </c>
      <c r="B37" s="17" t="s">
        <v>127</v>
      </c>
      <c r="C37" s="18" t="s">
        <v>25</v>
      </c>
      <c r="D37" s="10">
        <v>2044786.3</v>
      </c>
      <c r="E37" s="10">
        <v>290035.88</v>
      </c>
      <c r="F37" s="10">
        <f t="shared" si="0"/>
        <v>1754750.42</v>
      </c>
      <c r="G37" s="10">
        <v>185889.67</v>
      </c>
      <c r="H37" s="10">
        <v>130444.93</v>
      </c>
      <c r="I37" s="10">
        <f t="shared" si="1"/>
        <v>55444.74000000002</v>
      </c>
      <c r="J37" s="10">
        <v>11673167.43</v>
      </c>
      <c r="K37" s="10">
        <v>6.26</v>
      </c>
      <c r="L37" s="10">
        <v>1167316.74</v>
      </c>
      <c r="M37" s="10">
        <f t="shared" si="2"/>
        <v>9.999999974300035</v>
      </c>
      <c r="N37" s="10">
        <v>0.63</v>
      </c>
      <c r="O37" s="10">
        <v>177556698.26</v>
      </c>
      <c r="P37" s="10">
        <f t="shared" si="3"/>
        <v>32112683.580000002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8036546.63</v>
      </c>
      <c r="X37" s="10">
        <v>8917292.1</v>
      </c>
      <c r="Y37" s="10">
        <v>5064829.39</v>
      </c>
      <c r="Z37" s="10">
        <v>3573300.57</v>
      </c>
      <c r="AA37" s="10">
        <v>1802596.33</v>
      </c>
      <c r="AB37" s="10">
        <v>4718118.56</v>
      </c>
      <c r="AC37" s="10">
        <f t="shared" si="4"/>
        <v>6100551.86</v>
      </c>
      <c r="AD37" s="10">
        <f t="shared" si="5"/>
        <v>11673167.43</v>
      </c>
      <c r="AE37" s="10">
        <v>27900.12</v>
      </c>
      <c r="AF37" s="10">
        <v>363346.47</v>
      </c>
      <c r="AG37" s="10">
        <v>1388346.17</v>
      </c>
      <c r="AH37" s="10">
        <v>5191957.09</v>
      </c>
      <c r="AI37" s="10">
        <v>0</v>
      </c>
      <c r="AJ37" s="10">
        <v>0</v>
      </c>
      <c r="AK37" s="10">
        <v>4684305.57</v>
      </c>
      <c r="AL37" s="10">
        <v>6117863.87</v>
      </c>
      <c r="AM37" s="10">
        <v>0</v>
      </c>
      <c r="AN37" s="10">
        <v>0</v>
      </c>
      <c r="AO37" s="10">
        <f t="shared" si="6"/>
        <v>58720.35</v>
      </c>
      <c r="AP37" s="10">
        <f t="shared" si="7"/>
        <v>290035.87999999995</v>
      </c>
      <c r="AQ37" s="10">
        <v>35903.39</v>
      </c>
      <c r="AR37" s="10">
        <v>130444.93</v>
      </c>
      <c r="AS37" s="10">
        <v>21882.96</v>
      </c>
      <c r="AT37" s="10">
        <v>92682.99</v>
      </c>
      <c r="AU37" s="10">
        <v>0</v>
      </c>
      <c r="AV37" s="10">
        <v>30000</v>
      </c>
      <c r="AW37" s="10">
        <v>746.8</v>
      </c>
      <c r="AX37" s="10">
        <v>36541.36</v>
      </c>
      <c r="AY37" s="10">
        <v>187.2</v>
      </c>
      <c r="AZ37" s="10">
        <v>366.6</v>
      </c>
    </row>
    <row r="38" spans="1:52" ht="9.75">
      <c r="A38" s="26">
        <v>31</v>
      </c>
      <c r="B38" s="17" t="s">
        <v>155</v>
      </c>
      <c r="C38" s="18" t="s">
        <v>40</v>
      </c>
      <c r="D38" s="10">
        <v>653872.45</v>
      </c>
      <c r="E38" s="10">
        <v>175234.55</v>
      </c>
      <c r="F38" s="10">
        <f t="shared" si="0"/>
        <v>478637.89999999997</v>
      </c>
      <c r="G38" s="10">
        <v>59442.95</v>
      </c>
      <c r="H38" s="10">
        <v>41502.94</v>
      </c>
      <c r="I38" s="10">
        <f t="shared" si="1"/>
        <v>17940.009999999995</v>
      </c>
      <c r="J38" s="10">
        <v>5329684.35</v>
      </c>
      <c r="K38" s="10">
        <v>8.92</v>
      </c>
      <c r="L38" s="10">
        <v>532968.44</v>
      </c>
      <c r="M38" s="10">
        <f t="shared" si="2"/>
        <v>10.000000093814185</v>
      </c>
      <c r="N38" s="10">
        <v>0.89</v>
      </c>
      <c r="O38" s="10">
        <v>55771140.01</v>
      </c>
      <c r="P38" s="10">
        <f t="shared" si="3"/>
        <v>14147710</v>
      </c>
      <c r="Q38" s="10"/>
      <c r="R38" s="10"/>
      <c r="S38" s="10"/>
      <c r="T38" s="10"/>
      <c r="U38" s="10"/>
      <c r="V38" s="10"/>
      <c r="W38" s="10">
        <v>3541197.91</v>
      </c>
      <c r="X38" s="10">
        <v>3929286.75</v>
      </c>
      <c r="Y38" s="10">
        <v>2231750.04</v>
      </c>
      <c r="Z38" s="10">
        <v>1574527.6</v>
      </c>
      <c r="AA38" s="10">
        <v>794290.22</v>
      </c>
      <c r="AB38" s="10">
        <v>2076657.48</v>
      </c>
      <c r="AC38" s="10">
        <f t="shared" si="4"/>
        <v>3327336.01</v>
      </c>
      <c r="AD38" s="10">
        <f t="shared" si="5"/>
        <v>5329684.35</v>
      </c>
      <c r="AE38" s="10">
        <v>-12150</v>
      </c>
      <c r="AF38" s="10">
        <v>-86551.67</v>
      </c>
      <c r="AG38" s="10">
        <v>465660.23</v>
      </c>
      <c r="AH38" s="10">
        <v>1505463.54</v>
      </c>
      <c r="AI38" s="10">
        <v>0</v>
      </c>
      <c r="AJ38" s="10">
        <v>0</v>
      </c>
      <c r="AK38" s="10">
        <v>2873825.78</v>
      </c>
      <c r="AL38" s="10">
        <v>3910772.48</v>
      </c>
      <c r="AM38" s="10">
        <v>0</v>
      </c>
      <c r="AN38" s="10">
        <v>0</v>
      </c>
      <c r="AO38" s="10">
        <f t="shared" si="6"/>
        <v>17972.47</v>
      </c>
      <c r="AP38" s="10">
        <f t="shared" si="7"/>
        <v>175234.55</v>
      </c>
      <c r="AQ38" s="10">
        <v>12055.56</v>
      </c>
      <c r="AR38" s="10">
        <v>41502.94</v>
      </c>
      <c r="AS38" s="10">
        <v>5846.91</v>
      </c>
      <c r="AT38" s="10">
        <v>56478.42</v>
      </c>
      <c r="AU38" s="10">
        <v>0</v>
      </c>
      <c r="AV38" s="10">
        <v>63000</v>
      </c>
      <c r="AW38" s="10">
        <v>0</v>
      </c>
      <c r="AX38" s="10">
        <v>13933.19</v>
      </c>
      <c r="AY38" s="10">
        <v>70</v>
      </c>
      <c r="AZ38" s="10">
        <v>320</v>
      </c>
    </row>
    <row r="39" spans="1:52" ht="9.75">
      <c r="A39" s="26">
        <v>32</v>
      </c>
      <c r="B39" s="17" t="s">
        <v>128</v>
      </c>
      <c r="C39" s="18" t="s">
        <v>26</v>
      </c>
      <c r="D39" s="10">
        <v>681972.98</v>
      </c>
      <c r="E39" s="10">
        <v>182248.62</v>
      </c>
      <c r="F39" s="10">
        <f t="shared" si="0"/>
        <v>499724.36</v>
      </c>
      <c r="G39" s="10">
        <v>61997.55</v>
      </c>
      <c r="H39" s="10">
        <v>42623.86</v>
      </c>
      <c r="I39" s="10">
        <f t="shared" si="1"/>
        <v>19373.690000000002</v>
      </c>
      <c r="J39" s="10">
        <v>5716709.07</v>
      </c>
      <c r="K39" s="10">
        <v>9.17</v>
      </c>
      <c r="L39" s="10">
        <v>571670.91</v>
      </c>
      <c r="M39" s="10">
        <f t="shared" si="2"/>
        <v>10.000000052477745</v>
      </c>
      <c r="N39" s="10">
        <v>0.92</v>
      </c>
      <c r="O39" s="10">
        <v>58190989.34</v>
      </c>
      <c r="P39" s="10">
        <f t="shared" si="3"/>
        <v>14665535.42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3671148.76</v>
      </c>
      <c r="X39" s="10">
        <v>4073479.24</v>
      </c>
      <c r="Y39" s="10">
        <v>2313648.26</v>
      </c>
      <c r="Z39" s="10">
        <v>1632307.82</v>
      </c>
      <c r="AA39" s="10">
        <v>823438.17</v>
      </c>
      <c r="AB39" s="10">
        <v>2151513.17</v>
      </c>
      <c r="AC39" s="10">
        <f t="shared" si="4"/>
        <v>3684811.3099999996</v>
      </c>
      <c r="AD39" s="10">
        <f t="shared" si="5"/>
        <v>5716709.07</v>
      </c>
      <c r="AE39" s="10">
        <v>35121.87</v>
      </c>
      <c r="AF39" s="10">
        <v>-64605.55</v>
      </c>
      <c r="AG39" s="10">
        <v>436637.39</v>
      </c>
      <c r="AH39" s="10">
        <v>1906482.9</v>
      </c>
      <c r="AI39" s="10">
        <v>0</v>
      </c>
      <c r="AJ39" s="10">
        <v>0</v>
      </c>
      <c r="AK39" s="10">
        <v>3213052.05</v>
      </c>
      <c r="AL39" s="10">
        <v>3874831.72</v>
      </c>
      <c r="AM39" s="10">
        <v>0</v>
      </c>
      <c r="AN39" s="10">
        <v>0</v>
      </c>
      <c r="AO39" s="10">
        <f t="shared" si="6"/>
        <v>37416.72</v>
      </c>
      <c r="AP39" s="10">
        <f t="shared" si="7"/>
        <v>182248.62</v>
      </c>
      <c r="AQ39" s="10">
        <v>12979.03</v>
      </c>
      <c r="AR39" s="10">
        <v>42623.86</v>
      </c>
      <c r="AS39" s="10">
        <v>23589.02</v>
      </c>
      <c r="AT39" s="10">
        <v>97537.49</v>
      </c>
      <c r="AU39" s="10">
        <v>0</v>
      </c>
      <c r="AV39" s="10">
        <v>25000</v>
      </c>
      <c r="AW39" s="10">
        <v>752.67</v>
      </c>
      <c r="AX39" s="10">
        <v>16799.27</v>
      </c>
      <c r="AY39" s="10">
        <v>96</v>
      </c>
      <c r="AZ39" s="10">
        <v>288</v>
      </c>
    </row>
    <row r="40" spans="1:52" ht="9.75">
      <c r="A40" s="26">
        <v>33</v>
      </c>
      <c r="B40" s="17" t="s">
        <v>129</v>
      </c>
      <c r="C40" s="18" t="s">
        <v>27</v>
      </c>
      <c r="D40" s="10">
        <v>134008.43</v>
      </c>
      <c r="E40" s="10">
        <v>29877.16</v>
      </c>
      <c r="F40" s="10">
        <f t="shared" si="0"/>
        <v>104131.26999999999</v>
      </c>
      <c r="G40" s="10">
        <v>12182.59</v>
      </c>
      <c r="H40" s="10">
        <v>8456.06</v>
      </c>
      <c r="I40" s="10">
        <f t="shared" si="1"/>
        <v>3726.5300000000007</v>
      </c>
      <c r="J40" s="10">
        <v>971910.11</v>
      </c>
      <c r="K40" s="10">
        <v>7.91</v>
      </c>
      <c r="L40" s="10">
        <v>97191.01</v>
      </c>
      <c r="M40" s="10">
        <f t="shared" si="2"/>
        <v>9.999999897109827</v>
      </c>
      <c r="N40" s="10">
        <v>0.79</v>
      </c>
      <c r="O40" s="10">
        <v>10990976.3</v>
      </c>
      <c r="P40" s="10">
        <f t="shared" si="3"/>
        <v>4590677.720000001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1149219.85</v>
      </c>
      <c r="X40" s="10">
        <v>1275165.76</v>
      </c>
      <c r="Y40" s="10">
        <v>724266.62</v>
      </c>
      <c r="Z40" s="10">
        <v>510979.17</v>
      </c>
      <c r="AA40" s="10">
        <v>257769.85</v>
      </c>
      <c r="AB40" s="10">
        <v>673276.47</v>
      </c>
      <c r="AC40" s="10">
        <f t="shared" si="4"/>
        <v>584628.88</v>
      </c>
      <c r="AD40" s="10">
        <f t="shared" si="5"/>
        <v>971910.1100000001</v>
      </c>
      <c r="AE40" s="10">
        <v>15623.69</v>
      </c>
      <c r="AF40" s="10">
        <v>52088.65</v>
      </c>
      <c r="AG40" s="10">
        <v>126707.03</v>
      </c>
      <c r="AH40" s="10">
        <v>363808.16</v>
      </c>
      <c r="AI40" s="10">
        <v>0</v>
      </c>
      <c r="AJ40" s="10">
        <v>0</v>
      </c>
      <c r="AK40" s="10">
        <v>442298.16</v>
      </c>
      <c r="AL40" s="10">
        <v>556013.3</v>
      </c>
      <c r="AM40" s="10">
        <v>0</v>
      </c>
      <c r="AN40" s="10">
        <v>0</v>
      </c>
      <c r="AO40" s="10">
        <f t="shared" si="6"/>
        <v>5998.07</v>
      </c>
      <c r="AP40" s="10">
        <f t="shared" si="7"/>
        <v>29877.159999999996</v>
      </c>
      <c r="AQ40" s="10">
        <v>2721.52</v>
      </c>
      <c r="AR40" s="10">
        <v>8456.06</v>
      </c>
      <c r="AS40" s="10">
        <v>3212.55</v>
      </c>
      <c r="AT40" s="10">
        <v>16883.1</v>
      </c>
      <c r="AU40" s="10">
        <v>0</v>
      </c>
      <c r="AV40" s="10">
        <v>1000</v>
      </c>
      <c r="AW40" s="10">
        <v>0</v>
      </c>
      <c r="AX40" s="10">
        <v>3250</v>
      </c>
      <c r="AY40" s="10">
        <v>64</v>
      </c>
      <c r="AZ40" s="10">
        <v>288</v>
      </c>
    </row>
    <row r="41" spans="1:52" ht="9.75">
      <c r="A41" s="26">
        <v>34</v>
      </c>
      <c r="B41" s="17" t="s">
        <v>130</v>
      </c>
      <c r="C41" s="18" t="s">
        <v>28</v>
      </c>
      <c r="D41" s="10">
        <v>82787.15</v>
      </c>
      <c r="E41" s="10">
        <v>26853.67</v>
      </c>
      <c r="F41" s="10">
        <f t="shared" si="0"/>
        <v>55933.479999999996</v>
      </c>
      <c r="G41" s="10">
        <v>7526.1</v>
      </c>
      <c r="H41" s="10">
        <v>5330.93</v>
      </c>
      <c r="I41" s="10">
        <f t="shared" si="1"/>
        <v>2195.17</v>
      </c>
      <c r="J41" s="10">
        <v>363195.38</v>
      </c>
      <c r="K41" s="10">
        <v>4.81</v>
      </c>
      <c r="L41" s="10">
        <v>36319.54</v>
      </c>
      <c r="M41" s="10">
        <f t="shared" si="2"/>
        <v>10.000000550667798</v>
      </c>
      <c r="N41" s="10">
        <v>0.4805</v>
      </c>
      <c r="O41" s="10">
        <v>7171751.51</v>
      </c>
      <c r="P41" s="10">
        <f t="shared" si="3"/>
        <v>1365099.5899999999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341747.42</v>
      </c>
      <c r="X41" s="10">
        <v>379200.39</v>
      </c>
      <c r="Y41" s="10">
        <v>215377.63</v>
      </c>
      <c r="Z41" s="10">
        <v>151951.62</v>
      </c>
      <c r="AA41" s="10">
        <v>76653.9</v>
      </c>
      <c r="AB41" s="10">
        <v>200168.63</v>
      </c>
      <c r="AC41" s="10">
        <f t="shared" si="4"/>
        <v>240630.45</v>
      </c>
      <c r="AD41" s="10">
        <f t="shared" si="5"/>
        <v>363195.38</v>
      </c>
      <c r="AE41" s="10">
        <v>4385.41</v>
      </c>
      <c r="AF41" s="10">
        <v>107893.21</v>
      </c>
      <c r="AG41" s="10">
        <v>85796.54</v>
      </c>
      <c r="AH41" s="10">
        <v>225702.05</v>
      </c>
      <c r="AI41" s="10">
        <v>0</v>
      </c>
      <c r="AJ41" s="10">
        <v>0</v>
      </c>
      <c r="AK41" s="10">
        <v>150448.5</v>
      </c>
      <c r="AL41" s="10">
        <v>29600.12</v>
      </c>
      <c r="AM41" s="10">
        <v>0</v>
      </c>
      <c r="AN41" s="10">
        <v>0</v>
      </c>
      <c r="AO41" s="10">
        <f t="shared" si="6"/>
        <v>2123.43</v>
      </c>
      <c r="AP41" s="10">
        <f t="shared" si="7"/>
        <v>26853.67</v>
      </c>
      <c r="AQ41" s="10">
        <v>1429.81</v>
      </c>
      <c r="AR41" s="10">
        <v>5330.93</v>
      </c>
      <c r="AS41" s="10">
        <v>653.62</v>
      </c>
      <c r="AT41" s="10">
        <v>2157.74</v>
      </c>
      <c r="AU41" s="10">
        <v>0</v>
      </c>
      <c r="AV41" s="10">
        <v>17000</v>
      </c>
      <c r="AW41" s="10">
        <v>0</v>
      </c>
      <c r="AX41" s="10">
        <v>2325</v>
      </c>
      <c r="AY41" s="10">
        <v>40</v>
      </c>
      <c r="AZ41" s="10">
        <v>40</v>
      </c>
    </row>
    <row r="42" spans="1:52" ht="9.75">
      <c r="A42" s="26">
        <v>35</v>
      </c>
      <c r="B42" s="17" t="s">
        <v>131</v>
      </c>
      <c r="C42" s="18" t="s">
        <v>29</v>
      </c>
      <c r="D42" s="10">
        <v>84740.71</v>
      </c>
      <c r="E42" s="10">
        <v>35438.83</v>
      </c>
      <c r="F42" s="10">
        <f t="shared" si="0"/>
        <v>49301.880000000005</v>
      </c>
      <c r="G42" s="10">
        <v>7703.69</v>
      </c>
      <c r="H42" s="10">
        <v>5336.55</v>
      </c>
      <c r="I42" s="10">
        <f t="shared" si="1"/>
        <v>2367.1399999999994</v>
      </c>
      <c r="J42" s="10">
        <v>662496</v>
      </c>
      <c r="K42" s="10">
        <v>8.56</v>
      </c>
      <c r="L42" s="10">
        <v>66249.6</v>
      </c>
      <c r="M42" s="10">
        <f t="shared" si="2"/>
        <v>10.000000000000002</v>
      </c>
      <c r="N42" s="10">
        <v>0.86</v>
      </c>
      <c r="O42" s="10">
        <v>7272483.07</v>
      </c>
      <c r="P42" s="10">
        <f t="shared" si="3"/>
        <v>1661288.34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415878.41</v>
      </c>
      <c r="X42" s="10">
        <v>461455.57</v>
      </c>
      <c r="Y42" s="10">
        <v>262096.8</v>
      </c>
      <c r="Z42" s="10">
        <v>184912.57</v>
      </c>
      <c r="AA42" s="10">
        <v>93281.47</v>
      </c>
      <c r="AB42" s="10">
        <v>243663.52</v>
      </c>
      <c r="AC42" s="10">
        <f t="shared" si="4"/>
        <v>475797.39999999997</v>
      </c>
      <c r="AD42" s="10">
        <f t="shared" si="5"/>
        <v>662496</v>
      </c>
      <c r="AE42" s="10">
        <v>-5062.7</v>
      </c>
      <c r="AF42" s="10">
        <v>31129.35</v>
      </c>
      <c r="AG42" s="10">
        <v>57992.96</v>
      </c>
      <c r="AH42" s="10">
        <v>158699.11</v>
      </c>
      <c r="AI42" s="10">
        <v>5524.47</v>
      </c>
      <c r="AJ42" s="10">
        <v>5726.93</v>
      </c>
      <c r="AK42" s="10">
        <v>417342.67</v>
      </c>
      <c r="AL42" s="10">
        <v>466940.61</v>
      </c>
      <c r="AM42" s="10">
        <v>0</v>
      </c>
      <c r="AN42" s="10">
        <v>0</v>
      </c>
      <c r="AO42" s="10">
        <f t="shared" si="6"/>
        <v>3515.11</v>
      </c>
      <c r="AP42" s="10">
        <f t="shared" si="7"/>
        <v>35438.83</v>
      </c>
      <c r="AQ42" s="10">
        <v>1552.46</v>
      </c>
      <c r="AR42" s="10">
        <v>5336.55</v>
      </c>
      <c r="AS42" s="10">
        <v>1938.65</v>
      </c>
      <c r="AT42" s="10">
        <v>12218.73</v>
      </c>
      <c r="AU42" s="10">
        <v>0</v>
      </c>
      <c r="AV42" s="10">
        <v>15750</v>
      </c>
      <c r="AW42" s="10">
        <v>0</v>
      </c>
      <c r="AX42" s="10">
        <v>1493.55</v>
      </c>
      <c r="AY42" s="10">
        <v>24</v>
      </c>
      <c r="AZ42" s="10">
        <v>640</v>
      </c>
    </row>
    <row r="43" spans="1:52" ht="9.75">
      <c r="A43" s="26">
        <v>36</v>
      </c>
      <c r="B43" s="17" t="s">
        <v>1</v>
      </c>
      <c r="C43" s="18" t="s">
        <v>32</v>
      </c>
      <c r="D43" s="10">
        <v>99085.14</v>
      </c>
      <c r="E43" s="10">
        <v>51372.47</v>
      </c>
      <c r="F43" s="10">
        <f t="shared" si="0"/>
        <v>47712.67</v>
      </c>
      <c r="G43" s="10">
        <v>9007.76</v>
      </c>
      <c r="H43" s="10">
        <v>6398.31</v>
      </c>
      <c r="I43" s="10">
        <f t="shared" si="1"/>
        <v>2609.45</v>
      </c>
      <c r="J43" s="10">
        <v>835017.26</v>
      </c>
      <c r="K43" s="10">
        <v>9.22</v>
      </c>
      <c r="L43" s="10">
        <v>83501.73</v>
      </c>
      <c r="M43" s="10">
        <f t="shared" si="2"/>
        <v>10.000000479032014</v>
      </c>
      <c r="N43" s="10">
        <v>0.92</v>
      </c>
      <c r="O43" s="10">
        <v>8466995.45</v>
      </c>
      <c r="P43" s="10">
        <f t="shared" si="3"/>
        <v>2083333.5099999998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521508.38</v>
      </c>
      <c r="X43" s="10">
        <v>578661.81</v>
      </c>
      <c r="Y43" s="10">
        <v>328667.41</v>
      </c>
      <c r="Z43" s="10">
        <v>231878.97</v>
      </c>
      <c r="AA43" s="10">
        <v>116974.26</v>
      </c>
      <c r="AB43" s="10">
        <v>305642.68</v>
      </c>
      <c r="AC43" s="10">
        <f t="shared" si="4"/>
        <v>526596.86</v>
      </c>
      <c r="AD43" s="10">
        <f t="shared" si="5"/>
        <v>835017.26</v>
      </c>
      <c r="AE43" s="10">
        <v>3986.04</v>
      </c>
      <c r="AF43" s="10">
        <v>12177.12</v>
      </c>
      <c r="AG43" s="10">
        <v>93750.55</v>
      </c>
      <c r="AH43" s="10">
        <v>316138.83</v>
      </c>
      <c r="AI43" s="10">
        <v>0</v>
      </c>
      <c r="AJ43" s="10">
        <v>0</v>
      </c>
      <c r="AK43" s="10">
        <v>428860.27</v>
      </c>
      <c r="AL43" s="10">
        <v>506701.31</v>
      </c>
      <c r="AM43" s="10">
        <v>0</v>
      </c>
      <c r="AN43" s="10">
        <v>0</v>
      </c>
      <c r="AO43" s="10">
        <f t="shared" si="6"/>
        <v>4584.33</v>
      </c>
      <c r="AP43" s="10">
        <f t="shared" si="7"/>
        <v>51372.47</v>
      </c>
      <c r="AQ43" s="10">
        <v>1754.64</v>
      </c>
      <c r="AR43" s="10">
        <v>6398.31</v>
      </c>
      <c r="AS43" s="10">
        <v>2829.69</v>
      </c>
      <c r="AT43" s="10">
        <v>42900.44</v>
      </c>
      <c r="AU43" s="10">
        <v>0</v>
      </c>
      <c r="AV43" s="10">
        <v>0</v>
      </c>
      <c r="AW43" s="10">
        <v>0</v>
      </c>
      <c r="AX43" s="10">
        <v>2073.72</v>
      </c>
      <c r="AY43" s="10">
        <v>0</v>
      </c>
      <c r="AZ43" s="10">
        <v>0</v>
      </c>
    </row>
    <row r="44" spans="1:53" ht="9.75">
      <c r="A44" s="26">
        <v>37</v>
      </c>
      <c r="B44" s="17" t="s">
        <v>132</v>
      </c>
      <c r="C44" s="18" t="s">
        <v>31</v>
      </c>
      <c r="D44" s="10">
        <v>123544.87</v>
      </c>
      <c r="E44" s="10">
        <v>160173.14</v>
      </c>
      <c r="F44" s="10">
        <f t="shared" si="0"/>
        <v>-36628.27000000002</v>
      </c>
      <c r="G44" s="10">
        <v>11231.36</v>
      </c>
      <c r="H44" s="10">
        <v>7829.06</v>
      </c>
      <c r="I44" s="10">
        <f t="shared" si="1"/>
        <v>3402.3</v>
      </c>
      <c r="J44" s="10">
        <v>817825.1</v>
      </c>
      <c r="K44" s="10">
        <v>7.23</v>
      </c>
      <c r="L44" s="10">
        <v>81782.51</v>
      </c>
      <c r="M44" s="10">
        <f t="shared" si="2"/>
        <v>10</v>
      </c>
      <c r="N44" s="10">
        <v>0.72</v>
      </c>
      <c r="O44" s="10">
        <v>10318536.96</v>
      </c>
      <c r="P44" s="10">
        <f t="shared" si="3"/>
        <v>3516863.8599999994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880342.95</v>
      </c>
      <c r="X44" s="10">
        <v>976821.96</v>
      </c>
      <c r="Y44" s="10">
        <v>554813.78</v>
      </c>
      <c r="Z44" s="10">
        <v>391428.07</v>
      </c>
      <c r="AA44" s="10">
        <v>197460.8</v>
      </c>
      <c r="AB44" s="10">
        <v>515996.3</v>
      </c>
      <c r="AC44" s="10">
        <f t="shared" si="4"/>
        <v>625604.54</v>
      </c>
      <c r="AD44" s="10">
        <f t="shared" si="5"/>
        <v>817825.1000000001</v>
      </c>
      <c r="AE44" s="10">
        <v>178914.62</v>
      </c>
      <c r="AF44" s="10">
        <v>273505.82</v>
      </c>
      <c r="AG44" s="10">
        <v>91083.86</v>
      </c>
      <c r="AH44" s="10">
        <v>225068.63</v>
      </c>
      <c r="AI44" s="10">
        <v>0</v>
      </c>
      <c r="AJ44" s="10">
        <v>0</v>
      </c>
      <c r="AK44" s="10">
        <v>355606.06</v>
      </c>
      <c r="AL44" s="10">
        <v>319250.65</v>
      </c>
      <c r="AM44" s="10">
        <v>0</v>
      </c>
      <c r="AN44" s="10">
        <v>0</v>
      </c>
      <c r="AO44" s="10">
        <f t="shared" si="6"/>
        <v>4973.3099999999995</v>
      </c>
      <c r="AP44" s="10">
        <f t="shared" si="7"/>
        <v>160173.14</v>
      </c>
      <c r="AQ44" s="10">
        <v>2394.54</v>
      </c>
      <c r="AR44" s="10">
        <v>7829.06</v>
      </c>
      <c r="AS44" s="10">
        <v>2508.77</v>
      </c>
      <c r="AT44" s="10">
        <v>127059.08</v>
      </c>
      <c r="AU44" s="10">
        <v>0</v>
      </c>
      <c r="AV44" s="10">
        <v>20000</v>
      </c>
      <c r="AW44" s="10">
        <v>0</v>
      </c>
      <c r="AX44" s="10">
        <v>5000</v>
      </c>
      <c r="AY44" s="10">
        <v>70</v>
      </c>
      <c r="AZ44" s="10">
        <v>285</v>
      </c>
      <c r="BA44" s="12" t="s">
        <v>165</v>
      </c>
    </row>
    <row r="45" spans="1:52" ht="9.75">
      <c r="A45" s="26">
        <v>38</v>
      </c>
      <c r="B45" s="17" t="s">
        <v>133</v>
      </c>
      <c r="C45" s="18" t="s">
        <v>37</v>
      </c>
      <c r="D45" s="10">
        <v>252640.14</v>
      </c>
      <c r="E45" s="10">
        <v>74704.16</v>
      </c>
      <c r="F45" s="10">
        <f t="shared" si="0"/>
        <v>177935.98</v>
      </c>
      <c r="G45" s="10">
        <v>22967.28</v>
      </c>
      <c r="H45" s="10">
        <v>16095.32</v>
      </c>
      <c r="I45" s="10">
        <f t="shared" si="1"/>
        <v>6871.959999999999</v>
      </c>
      <c r="J45" s="10">
        <v>1499968.52</v>
      </c>
      <c r="K45" s="10">
        <v>6.5</v>
      </c>
      <c r="L45" s="10">
        <v>149996.85</v>
      </c>
      <c r="M45" s="10">
        <f t="shared" si="2"/>
        <v>9.999999866663869</v>
      </c>
      <c r="N45" s="10">
        <v>0.65</v>
      </c>
      <c r="O45" s="10">
        <v>21577956.81</v>
      </c>
      <c r="P45" s="10">
        <f t="shared" si="3"/>
        <v>5353939.970000001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1339906.97</v>
      </c>
      <c r="X45" s="10">
        <v>1486750.76</v>
      </c>
      <c r="Y45" s="10">
        <v>844442.33</v>
      </c>
      <c r="Z45" s="10">
        <v>595764.64</v>
      </c>
      <c r="AA45" s="10">
        <v>300540.95</v>
      </c>
      <c r="AB45" s="10">
        <v>786534.32</v>
      </c>
      <c r="AC45" s="10">
        <f t="shared" si="4"/>
        <v>1111973.79</v>
      </c>
      <c r="AD45" s="10">
        <f t="shared" si="5"/>
        <v>1499968.52</v>
      </c>
      <c r="AE45" s="10">
        <v>-6354.91</v>
      </c>
      <c r="AF45" s="10">
        <v>-211335.01</v>
      </c>
      <c r="AG45" s="10">
        <v>193852.77</v>
      </c>
      <c r="AH45" s="10">
        <v>569350.75</v>
      </c>
      <c r="AI45" s="10">
        <v>25.55</v>
      </c>
      <c r="AJ45" s="10">
        <v>200.33</v>
      </c>
      <c r="AK45" s="10">
        <v>924450.38</v>
      </c>
      <c r="AL45" s="10">
        <v>1141752.45</v>
      </c>
      <c r="AM45" s="10">
        <v>0</v>
      </c>
      <c r="AN45" s="10">
        <v>0</v>
      </c>
      <c r="AO45" s="10">
        <f t="shared" si="6"/>
        <v>12913.15</v>
      </c>
      <c r="AP45" s="10">
        <f t="shared" si="7"/>
        <v>74704.16</v>
      </c>
      <c r="AQ45" s="10">
        <v>4587.2</v>
      </c>
      <c r="AR45" s="10">
        <v>16095.32</v>
      </c>
      <c r="AS45" s="10">
        <v>7707.95</v>
      </c>
      <c r="AT45" s="10">
        <v>25019.87</v>
      </c>
      <c r="AU45" s="10">
        <v>0</v>
      </c>
      <c r="AV45" s="10">
        <v>23600</v>
      </c>
      <c r="AW45" s="10">
        <v>0</v>
      </c>
      <c r="AX45" s="10">
        <v>7150</v>
      </c>
      <c r="AY45" s="10">
        <v>618</v>
      </c>
      <c r="AZ45" s="10">
        <v>2838.97</v>
      </c>
    </row>
    <row r="46" spans="1:52" ht="19.5">
      <c r="A46" s="26">
        <v>39</v>
      </c>
      <c r="B46" s="17" t="s">
        <v>152</v>
      </c>
      <c r="C46" s="18" t="s">
        <v>38</v>
      </c>
      <c r="D46" s="10">
        <v>646187.24</v>
      </c>
      <c r="E46" s="10">
        <v>248411.16</v>
      </c>
      <c r="F46" s="10">
        <f t="shared" si="0"/>
        <v>397776.07999999996</v>
      </c>
      <c r="G46" s="10">
        <v>58744.29</v>
      </c>
      <c r="H46" s="10">
        <v>41651.5</v>
      </c>
      <c r="I46" s="10">
        <f t="shared" si="1"/>
        <v>17092.79</v>
      </c>
      <c r="J46" s="10">
        <v>4975339.89</v>
      </c>
      <c r="K46" s="10">
        <v>8.44</v>
      </c>
      <c r="L46" s="10">
        <v>497533.99</v>
      </c>
      <c r="M46" s="10">
        <f t="shared" si="2"/>
        <v>10.00000002009913</v>
      </c>
      <c r="N46" s="10">
        <v>0.84</v>
      </c>
      <c r="O46" s="10">
        <v>55862985.87</v>
      </c>
      <c r="P46" s="10">
        <f t="shared" si="3"/>
        <v>11103394.809999999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2778815.17</v>
      </c>
      <c r="X46" s="10">
        <v>3083352.55</v>
      </c>
      <c r="Y46" s="10">
        <v>1751277.68</v>
      </c>
      <c r="Z46" s="10">
        <v>1235548.33</v>
      </c>
      <c r="AA46" s="10">
        <v>623287.87</v>
      </c>
      <c r="AB46" s="10">
        <v>1631113.21</v>
      </c>
      <c r="AC46" s="10">
        <f t="shared" si="4"/>
        <v>2190004.58</v>
      </c>
      <c r="AD46" s="10">
        <f t="shared" si="5"/>
        <v>4975339.89</v>
      </c>
      <c r="AE46" s="10">
        <v>-232827.65</v>
      </c>
      <c r="AF46" s="10">
        <v>108118.28</v>
      </c>
      <c r="AG46" s="10">
        <v>337897.24</v>
      </c>
      <c r="AH46" s="10">
        <v>1315599.9</v>
      </c>
      <c r="AI46" s="10">
        <v>537729.93</v>
      </c>
      <c r="AJ46" s="10">
        <v>1119397.43</v>
      </c>
      <c r="AK46" s="10">
        <v>1547205.06</v>
      </c>
      <c r="AL46" s="10">
        <v>2432224.28</v>
      </c>
      <c r="AM46" s="10">
        <v>0</v>
      </c>
      <c r="AN46" s="10">
        <v>0</v>
      </c>
      <c r="AO46" s="10">
        <f t="shared" si="6"/>
        <v>19994.329999999998</v>
      </c>
      <c r="AP46" s="10">
        <f t="shared" si="7"/>
        <v>248411.16</v>
      </c>
      <c r="AQ46" s="10">
        <v>11235.38</v>
      </c>
      <c r="AR46" s="10">
        <v>41651.5</v>
      </c>
      <c r="AS46" s="10">
        <v>5393.11</v>
      </c>
      <c r="AT46" s="10">
        <v>25751.33</v>
      </c>
      <c r="AU46" s="10">
        <v>0</v>
      </c>
      <c r="AV46" s="10">
        <v>153400</v>
      </c>
      <c r="AW46" s="10">
        <v>562.24</v>
      </c>
      <c r="AX46" s="10">
        <v>11540.5</v>
      </c>
      <c r="AY46" s="10">
        <v>2803.6</v>
      </c>
      <c r="AZ46" s="10">
        <v>16067.83</v>
      </c>
    </row>
    <row r="47" spans="1:52" ht="19.5">
      <c r="A47" s="26">
        <v>40</v>
      </c>
      <c r="B47" s="17" t="s">
        <v>134</v>
      </c>
      <c r="C47" s="18" t="s">
        <v>39</v>
      </c>
      <c r="D47" s="10">
        <v>12389476.92</v>
      </c>
      <c r="E47" s="10">
        <v>1594650.21</v>
      </c>
      <c r="F47" s="10">
        <f t="shared" si="0"/>
        <v>10794826.71</v>
      </c>
      <c r="G47" s="10">
        <v>1126316.09</v>
      </c>
      <c r="H47" s="10">
        <v>773461.42</v>
      </c>
      <c r="I47" s="10">
        <f t="shared" si="1"/>
        <v>352854.67000000004</v>
      </c>
      <c r="J47" s="10">
        <v>79432336.25</v>
      </c>
      <c r="K47" s="10">
        <v>7</v>
      </c>
      <c r="L47" s="10">
        <v>7943233.63</v>
      </c>
      <c r="M47" s="10">
        <f t="shared" si="2"/>
        <v>10.000000006294666</v>
      </c>
      <c r="N47" s="10">
        <v>0.7</v>
      </c>
      <c r="O47" s="10">
        <v>1031629154.5</v>
      </c>
      <c r="P47" s="10">
        <f t="shared" si="3"/>
        <v>364792723.21999997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91318740.02</v>
      </c>
      <c r="X47" s="10">
        <v>101326591.77</v>
      </c>
      <c r="Y47" s="10">
        <v>57551316.52</v>
      </c>
      <c r="Z47" s="10">
        <v>40603174.63</v>
      </c>
      <c r="AA47" s="10">
        <v>20482781.2</v>
      </c>
      <c r="AB47" s="10">
        <v>53510119.08</v>
      </c>
      <c r="AC47" s="10">
        <f t="shared" si="4"/>
        <v>35148979.03</v>
      </c>
      <c r="AD47" s="10">
        <f t="shared" si="5"/>
        <v>79432336.25</v>
      </c>
      <c r="AE47" s="10">
        <v>-108456.6</v>
      </c>
      <c r="AF47" s="10">
        <v>224043.9</v>
      </c>
      <c r="AG47" s="10">
        <v>7652754.16</v>
      </c>
      <c r="AH47" s="10">
        <v>22067323.15</v>
      </c>
      <c r="AI47" s="10">
        <v>5723671.09</v>
      </c>
      <c r="AJ47" s="10">
        <v>18226530.25</v>
      </c>
      <c r="AK47" s="10">
        <v>21881010.38</v>
      </c>
      <c r="AL47" s="10">
        <v>38914438.95</v>
      </c>
      <c r="AM47" s="10">
        <v>0</v>
      </c>
      <c r="AN47" s="10">
        <v>0</v>
      </c>
      <c r="AO47" s="10">
        <f t="shared" si="6"/>
        <v>353207.44999999995</v>
      </c>
      <c r="AP47" s="10">
        <f t="shared" si="7"/>
        <v>1594650.2100000002</v>
      </c>
      <c r="AQ47" s="10">
        <v>249085.05</v>
      </c>
      <c r="AR47" s="10">
        <v>773461.42</v>
      </c>
      <c r="AS47" s="10">
        <v>89896.16</v>
      </c>
      <c r="AT47" s="10">
        <v>325602.53</v>
      </c>
      <c r="AU47" s="10">
        <v>0</v>
      </c>
      <c r="AV47" s="10">
        <v>210106.8</v>
      </c>
      <c r="AW47" s="10">
        <v>13851.24</v>
      </c>
      <c r="AX47" s="10">
        <v>284579.46</v>
      </c>
      <c r="AY47" s="10">
        <v>375</v>
      </c>
      <c r="AZ47" s="10">
        <v>900</v>
      </c>
    </row>
    <row r="48" spans="1:52" ht="9.75">
      <c r="A48" s="26">
        <v>41</v>
      </c>
      <c r="B48" s="17" t="s">
        <v>135</v>
      </c>
      <c r="C48" s="18" t="s">
        <v>41</v>
      </c>
      <c r="D48" s="10">
        <v>572837.99</v>
      </c>
      <c r="E48" s="10">
        <v>217765.32</v>
      </c>
      <c r="F48" s="10">
        <f t="shared" si="0"/>
        <v>355072.67</v>
      </c>
      <c r="G48" s="10">
        <v>52076.19</v>
      </c>
      <c r="H48" s="10">
        <v>36590.54</v>
      </c>
      <c r="I48" s="10">
        <f t="shared" si="1"/>
        <v>15485.650000000001</v>
      </c>
      <c r="J48" s="10">
        <v>3551867.74</v>
      </c>
      <c r="K48" s="10">
        <v>6.78</v>
      </c>
      <c r="L48" s="10">
        <v>355186.77</v>
      </c>
      <c r="M48" s="10">
        <f t="shared" si="2"/>
        <v>9.999999887383193</v>
      </c>
      <c r="N48" s="10">
        <v>0.68</v>
      </c>
      <c r="O48" s="10">
        <v>48709715.26</v>
      </c>
      <c r="P48" s="10">
        <f t="shared" si="3"/>
        <v>12971899.379999999</v>
      </c>
      <c r="Q48" s="10"/>
      <c r="R48" s="10"/>
      <c r="S48" s="10"/>
      <c r="T48" s="10"/>
      <c r="U48" s="10"/>
      <c r="V48" s="10"/>
      <c r="W48" s="10">
        <v>3246714.37</v>
      </c>
      <c r="X48" s="10">
        <v>3602530.02</v>
      </c>
      <c r="Y48" s="10">
        <v>2046159.27</v>
      </c>
      <c r="Z48" s="10">
        <v>1443590.99</v>
      </c>
      <c r="AA48" s="10">
        <v>728237.6</v>
      </c>
      <c r="AB48" s="10">
        <v>1904667.13</v>
      </c>
      <c r="AC48" s="10">
        <f t="shared" si="4"/>
        <v>2245246.8899999997</v>
      </c>
      <c r="AD48" s="10">
        <f t="shared" si="5"/>
        <v>3551867.74</v>
      </c>
      <c r="AE48" s="10">
        <v>-29408.39</v>
      </c>
      <c r="AF48" s="10">
        <v>92814.12</v>
      </c>
      <c r="AG48" s="10">
        <v>452478.43</v>
      </c>
      <c r="AH48" s="10">
        <v>1570691.28</v>
      </c>
      <c r="AI48" s="10">
        <v>339.22</v>
      </c>
      <c r="AJ48" s="10">
        <v>1144.37</v>
      </c>
      <c r="AK48" s="10">
        <v>1821837.63</v>
      </c>
      <c r="AL48" s="10">
        <v>1887217.97</v>
      </c>
      <c r="AM48" s="10">
        <v>0</v>
      </c>
      <c r="AN48" s="10">
        <v>0</v>
      </c>
      <c r="AO48" s="10">
        <f t="shared" si="6"/>
        <v>20057.98</v>
      </c>
      <c r="AP48" s="10">
        <f t="shared" si="7"/>
        <v>217765.32</v>
      </c>
      <c r="AQ48" s="10">
        <v>10514.25</v>
      </c>
      <c r="AR48" s="10">
        <v>36590.54</v>
      </c>
      <c r="AS48" s="10">
        <v>5035.77</v>
      </c>
      <c r="AT48" s="10">
        <v>31498.72</v>
      </c>
      <c r="AU48" s="10">
        <v>0</v>
      </c>
      <c r="AV48" s="10">
        <v>129053.65</v>
      </c>
      <c r="AW48" s="10">
        <v>719.96</v>
      </c>
      <c r="AX48" s="10">
        <v>12088.41</v>
      </c>
      <c r="AY48" s="10">
        <v>3788</v>
      </c>
      <c r="AZ48" s="10">
        <v>8534</v>
      </c>
    </row>
    <row r="49" spans="1:52" ht="19.5">
      <c r="A49" s="26">
        <v>42</v>
      </c>
      <c r="B49" s="17" t="s">
        <v>136</v>
      </c>
      <c r="C49" s="18" t="s">
        <v>43</v>
      </c>
      <c r="D49" s="10">
        <v>523435.65</v>
      </c>
      <c r="E49" s="10">
        <v>129247.69</v>
      </c>
      <c r="F49" s="10">
        <f t="shared" si="0"/>
        <v>394187.96</v>
      </c>
      <c r="G49" s="10">
        <v>47585.06</v>
      </c>
      <c r="H49" s="10">
        <v>32609.49</v>
      </c>
      <c r="I49" s="10">
        <f t="shared" si="1"/>
        <v>14975.569999999996</v>
      </c>
      <c r="J49" s="10">
        <v>2957511.34</v>
      </c>
      <c r="K49" s="10">
        <v>6.17</v>
      </c>
      <c r="L49" s="10">
        <v>295751.13</v>
      </c>
      <c r="M49" s="10">
        <f t="shared" si="2"/>
        <v>9.999999864751153</v>
      </c>
      <c r="N49" s="10">
        <v>0.62</v>
      </c>
      <c r="O49" s="10">
        <v>43888808.32</v>
      </c>
      <c r="P49" s="10">
        <f t="shared" si="3"/>
        <v>14240530.86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3564768.24</v>
      </c>
      <c r="X49" s="10">
        <v>3955440.21</v>
      </c>
      <c r="Y49" s="10">
        <v>2246604.64</v>
      </c>
      <c r="Z49" s="10">
        <v>1585007.71</v>
      </c>
      <c r="AA49" s="10">
        <v>799577.04</v>
      </c>
      <c r="AB49" s="10">
        <v>2089133.02</v>
      </c>
      <c r="AC49" s="10">
        <f t="shared" si="4"/>
        <v>1101031.1</v>
      </c>
      <c r="AD49" s="10">
        <f t="shared" si="5"/>
        <v>2957511.34</v>
      </c>
      <c r="AE49" s="10">
        <v>520853.81</v>
      </c>
      <c r="AF49" s="10">
        <v>635973.52</v>
      </c>
      <c r="AG49" s="10">
        <v>336537.69</v>
      </c>
      <c r="AH49" s="10">
        <v>1017636.2</v>
      </c>
      <c r="AI49" s="10">
        <v>101824.8</v>
      </c>
      <c r="AJ49" s="10">
        <v>161638.97</v>
      </c>
      <c r="AK49" s="10">
        <v>141814.8</v>
      </c>
      <c r="AL49" s="10">
        <v>1142262.65</v>
      </c>
      <c r="AM49" s="10">
        <v>0</v>
      </c>
      <c r="AN49" s="10">
        <v>0</v>
      </c>
      <c r="AO49" s="10">
        <f t="shared" si="6"/>
        <v>27085.899999999998</v>
      </c>
      <c r="AP49" s="10">
        <f t="shared" si="7"/>
        <v>129247.69</v>
      </c>
      <c r="AQ49" s="10">
        <v>10385.05</v>
      </c>
      <c r="AR49" s="10">
        <v>32609.49</v>
      </c>
      <c r="AS49" s="10">
        <v>16630.85</v>
      </c>
      <c r="AT49" s="10">
        <v>41502.2</v>
      </c>
      <c r="AU49" s="10">
        <v>0</v>
      </c>
      <c r="AV49" s="10">
        <v>32200</v>
      </c>
      <c r="AW49" s="10">
        <v>0</v>
      </c>
      <c r="AX49" s="10">
        <v>22800</v>
      </c>
      <c r="AY49" s="10">
        <v>70</v>
      </c>
      <c r="AZ49" s="10">
        <v>136</v>
      </c>
    </row>
    <row r="50" spans="1:52" ht="9.75">
      <c r="A50" s="26">
        <v>43</v>
      </c>
      <c r="B50" s="17" t="s">
        <v>137</v>
      </c>
      <c r="C50" s="18" t="s">
        <v>20</v>
      </c>
      <c r="D50" s="10">
        <v>449406.44</v>
      </c>
      <c r="E50" s="10">
        <v>238813.62</v>
      </c>
      <c r="F50" s="10">
        <f t="shared" si="0"/>
        <v>210592.82</v>
      </c>
      <c r="G50" s="10">
        <v>44940.64</v>
      </c>
      <c r="H50" s="10">
        <v>31443.66</v>
      </c>
      <c r="I50" s="10">
        <f t="shared" si="1"/>
        <v>13496.98</v>
      </c>
      <c r="J50" s="10">
        <v>3492872.93</v>
      </c>
      <c r="K50" s="10">
        <v>7.71</v>
      </c>
      <c r="L50" s="10">
        <v>314358.56</v>
      </c>
      <c r="M50" s="10">
        <f t="shared" si="2"/>
        <v>8.999999894070008</v>
      </c>
      <c r="N50" s="10">
        <v>0.69</v>
      </c>
      <c r="O50" s="10">
        <v>40729140.37</v>
      </c>
      <c r="P50" s="10">
        <f t="shared" si="3"/>
        <v>16224297.560000002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4061692.04</v>
      </c>
      <c r="X50" s="10">
        <v>4506823.15</v>
      </c>
      <c r="Y50" s="10">
        <v>2559778.24</v>
      </c>
      <c r="Z50" s="10">
        <v>1805955.61</v>
      </c>
      <c r="AA50" s="10">
        <v>911036.98</v>
      </c>
      <c r="AB50" s="10">
        <v>2379011.54</v>
      </c>
      <c r="AC50" s="10">
        <f t="shared" si="4"/>
        <v>1156633.6600000001</v>
      </c>
      <c r="AD50" s="10">
        <f t="shared" si="5"/>
        <v>3492872.93</v>
      </c>
      <c r="AE50" s="10">
        <v>399805.44</v>
      </c>
      <c r="AF50" s="10">
        <v>759183.99</v>
      </c>
      <c r="AG50" s="10">
        <v>552162.58</v>
      </c>
      <c r="AH50" s="10">
        <v>1268119.97</v>
      </c>
      <c r="AI50" s="10">
        <v>206036.02</v>
      </c>
      <c r="AJ50" s="10">
        <v>506912.91</v>
      </c>
      <c r="AK50" s="10">
        <v>-1370.38</v>
      </c>
      <c r="AL50" s="10">
        <v>958656.06</v>
      </c>
      <c r="AM50" s="10">
        <v>0</v>
      </c>
      <c r="AN50" s="10">
        <v>0</v>
      </c>
      <c r="AO50" s="10">
        <f t="shared" si="6"/>
        <v>64706.54000000001</v>
      </c>
      <c r="AP50" s="10">
        <f t="shared" si="7"/>
        <v>238813.62</v>
      </c>
      <c r="AQ50" s="10">
        <v>9867.19</v>
      </c>
      <c r="AR50" s="10">
        <v>31443.66</v>
      </c>
      <c r="AS50" s="10">
        <v>54499.73</v>
      </c>
      <c r="AT50" s="10">
        <v>146993.78</v>
      </c>
      <c r="AU50" s="10">
        <v>0</v>
      </c>
      <c r="AV50" s="10">
        <v>50000</v>
      </c>
      <c r="AW50" s="10">
        <v>339.62</v>
      </c>
      <c r="AX50" s="10">
        <v>10376.18</v>
      </c>
      <c r="AY50" s="10">
        <v>0</v>
      </c>
      <c r="AZ50" s="10">
        <v>0</v>
      </c>
    </row>
    <row r="51" spans="1:52" ht="19.5">
      <c r="A51" s="26">
        <v>44</v>
      </c>
      <c r="B51" s="17" t="s">
        <v>138</v>
      </c>
      <c r="C51" s="18" t="s">
        <v>44</v>
      </c>
      <c r="D51" s="10">
        <v>246594.23</v>
      </c>
      <c r="E51" s="10">
        <v>52360.75</v>
      </c>
      <c r="F51" s="10">
        <f t="shared" si="0"/>
        <v>194233.48</v>
      </c>
      <c r="G51" s="10">
        <v>22417.66</v>
      </c>
      <c r="H51" s="10">
        <v>15759.88</v>
      </c>
      <c r="I51" s="10">
        <f t="shared" si="1"/>
        <v>6657.780000000001</v>
      </c>
      <c r="J51" s="10">
        <v>1279022.92</v>
      </c>
      <c r="K51" s="10">
        <v>5.67</v>
      </c>
      <c r="L51" s="10">
        <v>127902.29</v>
      </c>
      <c r="M51" s="10">
        <f t="shared" si="2"/>
        <v>9.999999843630636</v>
      </c>
      <c r="N51" s="10">
        <v>0.57</v>
      </c>
      <c r="O51" s="10">
        <v>20633005.45</v>
      </c>
      <c r="P51" s="10">
        <f t="shared" si="3"/>
        <v>6875585.64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1721168.02</v>
      </c>
      <c r="X51" s="10">
        <v>1909795.18</v>
      </c>
      <c r="Y51" s="10">
        <v>1084722.43</v>
      </c>
      <c r="Z51" s="10">
        <v>765285.26</v>
      </c>
      <c r="AA51" s="10">
        <v>386057.75</v>
      </c>
      <c r="AB51" s="10">
        <v>1008557</v>
      </c>
      <c r="AC51" s="10">
        <f t="shared" si="4"/>
        <v>796551.6900000001</v>
      </c>
      <c r="AD51" s="10">
        <f t="shared" si="5"/>
        <v>1279022.92</v>
      </c>
      <c r="AE51" s="10">
        <v>357577.28</v>
      </c>
      <c r="AF51" s="10">
        <v>1218612.45</v>
      </c>
      <c r="AG51" s="10">
        <v>157437.76</v>
      </c>
      <c r="AH51" s="10">
        <v>481375.29</v>
      </c>
      <c r="AI51" s="10">
        <v>0</v>
      </c>
      <c r="AJ51" s="10">
        <v>68753.43</v>
      </c>
      <c r="AK51" s="10">
        <v>281536.65</v>
      </c>
      <c r="AL51" s="10">
        <v>-489718.25</v>
      </c>
      <c r="AM51" s="10">
        <v>0</v>
      </c>
      <c r="AN51" s="10">
        <v>0</v>
      </c>
      <c r="AO51" s="10">
        <f t="shared" si="6"/>
        <v>11896.189999999999</v>
      </c>
      <c r="AP51" s="10">
        <f t="shared" si="7"/>
        <v>52360.75</v>
      </c>
      <c r="AQ51" s="10">
        <v>4687.91</v>
      </c>
      <c r="AR51" s="10">
        <v>15759.88</v>
      </c>
      <c r="AS51" s="10">
        <v>7148.28</v>
      </c>
      <c r="AT51" s="10">
        <v>24291.4</v>
      </c>
      <c r="AU51" s="10">
        <v>0</v>
      </c>
      <c r="AV51" s="10">
        <v>4720</v>
      </c>
      <c r="AW51" s="10">
        <v>0</v>
      </c>
      <c r="AX51" s="10">
        <v>7409.47</v>
      </c>
      <c r="AY51" s="10">
        <v>60</v>
      </c>
      <c r="AZ51" s="10">
        <v>180</v>
      </c>
    </row>
    <row r="52" spans="1:52" ht="9.75">
      <c r="A52" s="26">
        <v>45</v>
      </c>
      <c r="B52" s="17" t="s">
        <v>139</v>
      </c>
      <c r="C52" s="18" t="s">
        <v>61</v>
      </c>
      <c r="D52" s="10">
        <v>3582541.01</v>
      </c>
      <c r="E52" s="10">
        <v>1127765.76</v>
      </c>
      <c r="F52" s="10">
        <f t="shared" si="0"/>
        <v>2454775.25</v>
      </c>
      <c r="G52" s="10">
        <v>325685.55</v>
      </c>
      <c r="H52" s="10">
        <v>227688.3</v>
      </c>
      <c r="I52" s="10">
        <f t="shared" si="1"/>
        <v>97997.25</v>
      </c>
      <c r="J52" s="10">
        <v>19914278.75</v>
      </c>
      <c r="K52" s="10">
        <v>6.08</v>
      </c>
      <c r="L52" s="10">
        <v>1742499.39</v>
      </c>
      <c r="M52" s="10">
        <f t="shared" si="2"/>
        <v>8.749999996861549</v>
      </c>
      <c r="N52" s="10">
        <v>0.53</v>
      </c>
      <c r="O52" s="10">
        <v>305888120.19</v>
      </c>
      <c r="P52" s="10">
        <f t="shared" si="3"/>
        <v>76278369.8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19093195.16</v>
      </c>
      <c r="X52" s="10">
        <v>21185666.73</v>
      </c>
      <c r="Y52" s="10">
        <v>12033001.31</v>
      </c>
      <c r="Z52" s="10">
        <v>8489433.13</v>
      </c>
      <c r="AA52" s="10">
        <v>4282601.12</v>
      </c>
      <c r="AB52" s="10">
        <v>11194472.35</v>
      </c>
      <c r="AC52" s="10">
        <f t="shared" si="4"/>
        <v>6957963.199999999</v>
      </c>
      <c r="AD52" s="10">
        <f t="shared" si="5"/>
        <v>19914278.75</v>
      </c>
      <c r="AE52" s="10">
        <v>2795677.54</v>
      </c>
      <c r="AF52" s="10">
        <v>7146637.75</v>
      </c>
      <c r="AG52" s="10">
        <v>2891507.4</v>
      </c>
      <c r="AH52" s="10">
        <v>8490238.8</v>
      </c>
      <c r="AI52" s="10">
        <v>1289.72</v>
      </c>
      <c r="AJ52" s="10">
        <v>4397.31</v>
      </c>
      <c r="AK52" s="10">
        <v>1269488.54</v>
      </c>
      <c r="AL52" s="10">
        <v>4273004.89</v>
      </c>
      <c r="AM52" s="10">
        <v>0</v>
      </c>
      <c r="AN52" s="10">
        <v>0</v>
      </c>
      <c r="AO52" s="10">
        <f t="shared" si="6"/>
        <v>439571.22</v>
      </c>
      <c r="AP52" s="10">
        <f t="shared" si="7"/>
        <v>1127765.76</v>
      </c>
      <c r="AQ52" s="10">
        <v>66035.23</v>
      </c>
      <c r="AR52" s="10">
        <v>227688.3</v>
      </c>
      <c r="AS52" s="10">
        <v>359105.99</v>
      </c>
      <c r="AT52" s="10">
        <v>751322.96</v>
      </c>
      <c r="AU52" s="10">
        <v>0</v>
      </c>
      <c r="AV52" s="10">
        <v>17250</v>
      </c>
      <c r="AW52" s="10">
        <v>0</v>
      </c>
      <c r="AX52" s="10">
        <v>78294.5</v>
      </c>
      <c r="AY52" s="10">
        <v>14430</v>
      </c>
      <c r="AZ52" s="10">
        <v>53210</v>
      </c>
    </row>
    <row r="53" spans="1:52" ht="9.75">
      <c r="A53" s="26">
        <v>46</v>
      </c>
      <c r="B53" s="17" t="s">
        <v>140</v>
      </c>
      <c r="C53" s="18" t="s">
        <v>46</v>
      </c>
      <c r="D53" s="10">
        <v>191745.97</v>
      </c>
      <c r="E53" s="10">
        <v>176234.6</v>
      </c>
      <c r="F53" s="10">
        <f t="shared" si="0"/>
        <v>15511.369999999995</v>
      </c>
      <c r="G53" s="10">
        <v>17431.45</v>
      </c>
      <c r="H53" s="10">
        <v>12289.27</v>
      </c>
      <c r="I53" s="10">
        <f t="shared" si="1"/>
        <v>5142.18</v>
      </c>
      <c r="J53" s="10">
        <v>1519979.01</v>
      </c>
      <c r="K53" s="10">
        <v>8.67</v>
      </c>
      <c r="L53" s="10">
        <v>151997.9</v>
      </c>
      <c r="M53" s="10">
        <f t="shared" si="2"/>
        <v>9.999999934209617</v>
      </c>
      <c r="N53" s="10">
        <v>0.87</v>
      </c>
      <c r="O53" s="10">
        <v>16207173.51</v>
      </c>
      <c r="P53" s="10">
        <f t="shared" si="3"/>
        <v>4716557.04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1180727.4</v>
      </c>
      <c r="X53" s="10">
        <v>1310126.31</v>
      </c>
      <c r="Y53" s="10">
        <v>744123.45</v>
      </c>
      <c r="Z53" s="10">
        <v>524988.42</v>
      </c>
      <c r="AA53" s="10">
        <v>264837</v>
      </c>
      <c r="AB53" s="10">
        <v>691754.46</v>
      </c>
      <c r="AC53" s="10">
        <f t="shared" si="4"/>
        <v>534452.09</v>
      </c>
      <c r="AD53" s="10">
        <f t="shared" si="5"/>
        <v>1519979.01</v>
      </c>
      <c r="AE53" s="10">
        <v>14311.02</v>
      </c>
      <c r="AF53" s="10">
        <v>207752.87</v>
      </c>
      <c r="AG53" s="10">
        <v>185008.61</v>
      </c>
      <c r="AH53" s="10">
        <v>639349.99</v>
      </c>
      <c r="AI53" s="10">
        <v>144.02</v>
      </c>
      <c r="AJ53" s="10">
        <v>327.29</v>
      </c>
      <c r="AK53" s="10">
        <v>334988.44</v>
      </c>
      <c r="AL53" s="10">
        <v>672548.86</v>
      </c>
      <c r="AM53" s="10">
        <v>0</v>
      </c>
      <c r="AN53" s="10">
        <v>0</v>
      </c>
      <c r="AO53" s="10">
        <f t="shared" si="6"/>
        <v>41053.51</v>
      </c>
      <c r="AP53" s="10">
        <f t="shared" si="7"/>
        <v>176234.6</v>
      </c>
      <c r="AQ53" s="10">
        <v>3581.14</v>
      </c>
      <c r="AR53" s="10">
        <v>12289.27</v>
      </c>
      <c r="AS53" s="10">
        <v>7430.37</v>
      </c>
      <c r="AT53" s="10">
        <v>83886.01</v>
      </c>
      <c r="AU53" s="10">
        <v>30000</v>
      </c>
      <c r="AV53" s="10">
        <v>75000</v>
      </c>
      <c r="AW53" s="10">
        <v>0</v>
      </c>
      <c r="AX53" s="10">
        <v>4909.32</v>
      </c>
      <c r="AY53" s="10">
        <v>42</v>
      </c>
      <c r="AZ53" s="10">
        <v>150</v>
      </c>
    </row>
    <row r="54" spans="1:52" ht="9.75">
      <c r="A54" s="26">
        <v>47</v>
      </c>
      <c r="B54" s="17" t="s">
        <v>141</v>
      </c>
      <c r="C54" s="18" t="s">
        <v>47</v>
      </c>
      <c r="D54" s="10">
        <v>823015.32</v>
      </c>
      <c r="E54" s="10">
        <v>122604.81</v>
      </c>
      <c r="F54" s="10">
        <f t="shared" si="0"/>
        <v>700410.51</v>
      </c>
      <c r="G54" s="10">
        <v>74819.57</v>
      </c>
      <c r="H54" s="10">
        <v>52279.75</v>
      </c>
      <c r="I54" s="10">
        <f t="shared" si="1"/>
        <v>22539.820000000007</v>
      </c>
      <c r="J54" s="10">
        <v>4085854.86</v>
      </c>
      <c r="K54" s="10">
        <v>5.4379</v>
      </c>
      <c r="L54" s="10">
        <v>408585.49</v>
      </c>
      <c r="M54" s="10">
        <f t="shared" si="2"/>
        <v>10.00000009789873</v>
      </c>
      <c r="N54" s="10">
        <v>0.5438</v>
      </c>
      <c r="O54" s="10">
        <v>71133237.78</v>
      </c>
      <c r="P54" s="10">
        <f t="shared" si="3"/>
        <v>14203247.39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3555206.35</v>
      </c>
      <c r="X54" s="10">
        <v>3944830.41</v>
      </c>
      <c r="Y54" s="10">
        <v>2240578.5</v>
      </c>
      <c r="Z54" s="10">
        <v>1580756.2</v>
      </c>
      <c r="AA54" s="10">
        <v>797432.31</v>
      </c>
      <c r="AB54" s="10">
        <v>2084443.62</v>
      </c>
      <c r="AC54" s="10">
        <f t="shared" si="4"/>
        <v>2334019.46</v>
      </c>
      <c r="AD54" s="10">
        <f t="shared" si="5"/>
        <v>4085854.8600000003</v>
      </c>
      <c r="AE54" s="10">
        <v>90428.3</v>
      </c>
      <c r="AF54" s="10">
        <v>897326.62</v>
      </c>
      <c r="AG54" s="10">
        <v>323570.43</v>
      </c>
      <c r="AH54" s="10">
        <v>1227726.52</v>
      </c>
      <c r="AI54" s="10">
        <v>0</v>
      </c>
      <c r="AJ54" s="10">
        <v>0</v>
      </c>
      <c r="AK54" s="10">
        <v>1920020.73</v>
      </c>
      <c r="AL54" s="10">
        <v>1960801.72</v>
      </c>
      <c r="AM54" s="10">
        <v>0</v>
      </c>
      <c r="AN54" s="10">
        <v>0</v>
      </c>
      <c r="AO54" s="10">
        <f t="shared" si="6"/>
        <v>16430.17</v>
      </c>
      <c r="AP54" s="10">
        <f t="shared" si="7"/>
        <v>122604.81</v>
      </c>
      <c r="AQ54" s="10">
        <v>14608.78</v>
      </c>
      <c r="AR54" s="10">
        <v>52279.75</v>
      </c>
      <c r="AS54" s="10">
        <v>1813.59</v>
      </c>
      <c r="AT54" s="10">
        <v>6728.7</v>
      </c>
      <c r="AU54" s="10">
        <v>0</v>
      </c>
      <c r="AV54" s="10">
        <v>30000</v>
      </c>
      <c r="AW54" s="10">
        <v>0</v>
      </c>
      <c r="AX54" s="10">
        <v>33588.56</v>
      </c>
      <c r="AY54" s="10">
        <v>7.8</v>
      </c>
      <c r="AZ54" s="10">
        <v>7.8</v>
      </c>
    </row>
    <row r="55" spans="1:52" ht="9.75">
      <c r="A55" s="26">
        <v>48</v>
      </c>
      <c r="B55" s="17" t="s">
        <v>142</v>
      </c>
      <c r="C55" s="18" t="s">
        <v>48</v>
      </c>
      <c r="D55" s="10">
        <v>3157720.69</v>
      </c>
      <c r="E55" s="10">
        <v>664179.79</v>
      </c>
      <c r="F55" s="10">
        <f t="shared" si="0"/>
        <v>2493540.9</v>
      </c>
      <c r="G55" s="10">
        <v>315772.07</v>
      </c>
      <c r="H55" s="10">
        <v>220487.31</v>
      </c>
      <c r="I55" s="10">
        <f t="shared" si="1"/>
        <v>95284.76000000001</v>
      </c>
      <c r="J55" s="10">
        <v>20474747</v>
      </c>
      <c r="K55" s="10">
        <v>6.45</v>
      </c>
      <c r="L55" s="10">
        <v>1842727.23</v>
      </c>
      <c r="M55" s="10">
        <f t="shared" si="2"/>
        <v>9</v>
      </c>
      <c r="N55" s="10">
        <v>0.58</v>
      </c>
      <c r="O55" s="10">
        <v>298831118.9</v>
      </c>
      <c r="P55" s="10">
        <f t="shared" si="3"/>
        <v>65274452.34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16338329.56</v>
      </c>
      <c r="X55" s="10">
        <v>18128888.44</v>
      </c>
      <c r="Y55" s="10">
        <v>10296817.23</v>
      </c>
      <c r="Z55" s="10">
        <v>7264533.52</v>
      </c>
      <c r="AA55" s="10">
        <v>3664685.14</v>
      </c>
      <c r="AB55" s="10">
        <v>9581198.45</v>
      </c>
      <c r="AC55" s="10">
        <f t="shared" si="4"/>
        <v>5700850.05</v>
      </c>
      <c r="AD55" s="10">
        <f t="shared" si="5"/>
        <v>20474747</v>
      </c>
      <c r="AE55" s="10">
        <v>83043.69</v>
      </c>
      <c r="AF55" s="10">
        <v>3591981.4</v>
      </c>
      <c r="AG55" s="10">
        <v>2272509.5</v>
      </c>
      <c r="AH55" s="10">
        <v>7593370.82</v>
      </c>
      <c r="AI55" s="10">
        <v>1436.07</v>
      </c>
      <c r="AJ55" s="10">
        <v>5592.04</v>
      </c>
      <c r="AK55" s="10">
        <v>3343860.79</v>
      </c>
      <c r="AL55" s="10">
        <v>9283802.74</v>
      </c>
      <c r="AM55" s="10">
        <v>0</v>
      </c>
      <c r="AN55" s="10">
        <v>0</v>
      </c>
      <c r="AO55" s="10">
        <f t="shared" si="6"/>
        <v>137107.94</v>
      </c>
      <c r="AP55" s="10">
        <f t="shared" si="7"/>
        <v>664179.7899999999</v>
      </c>
      <c r="AQ55" s="10">
        <v>63025.89</v>
      </c>
      <c r="AR55" s="10">
        <v>220487.31</v>
      </c>
      <c r="AS55" s="10">
        <v>74016.05</v>
      </c>
      <c r="AT55" s="10">
        <v>349947.9</v>
      </c>
      <c r="AU55" s="10">
        <v>0</v>
      </c>
      <c r="AV55" s="10">
        <v>18000</v>
      </c>
      <c r="AW55" s="10">
        <v>0</v>
      </c>
      <c r="AX55" s="10">
        <v>75576.58</v>
      </c>
      <c r="AY55" s="10">
        <v>66</v>
      </c>
      <c r="AZ55" s="10">
        <v>168</v>
      </c>
    </row>
    <row r="56" spans="1:52" ht="9.75">
      <c r="A56" s="26">
        <v>49</v>
      </c>
      <c r="B56" s="17" t="s">
        <v>143</v>
      </c>
      <c r="C56" s="18" t="s">
        <v>49</v>
      </c>
      <c r="D56" s="10">
        <v>17384711.25</v>
      </c>
      <c r="E56" s="10">
        <v>2482790.05</v>
      </c>
      <c r="F56" s="10">
        <f t="shared" si="0"/>
        <v>14901921.2</v>
      </c>
      <c r="G56" s="10">
        <v>1580428.29</v>
      </c>
      <c r="H56" s="10">
        <v>1139252.91</v>
      </c>
      <c r="I56" s="10">
        <f t="shared" si="1"/>
        <v>441175.3800000001</v>
      </c>
      <c r="J56" s="10">
        <v>76487922.45</v>
      </c>
      <c r="K56" s="10">
        <v>4.81</v>
      </c>
      <c r="L56" s="10">
        <v>6883913.02</v>
      </c>
      <c r="M56" s="10">
        <f t="shared" si="2"/>
        <v>8.999999999346302</v>
      </c>
      <c r="N56" s="10">
        <v>0.43</v>
      </c>
      <c r="O56" s="10">
        <v>1472674321.79</v>
      </c>
      <c r="P56" s="10">
        <f t="shared" si="3"/>
        <v>415166350.96999997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103920966.1</v>
      </c>
      <c r="X56" s="10">
        <v>115309927.69</v>
      </c>
      <c r="Y56" s="10">
        <v>65493549.43</v>
      </c>
      <c r="Z56" s="10">
        <v>46206519.42</v>
      </c>
      <c r="AA56" s="10">
        <v>23309458.83</v>
      </c>
      <c r="AB56" s="10">
        <v>60925929.5</v>
      </c>
      <c r="AC56" s="10">
        <f t="shared" si="4"/>
        <v>63460313.559999995</v>
      </c>
      <c r="AD56" s="10">
        <f t="shared" si="5"/>
        <v>76487922.45</v>
      </c>
      <c r="AE56" s="10">
        <v>-1267654.77</v>
      </c>
      <c r="AF56" s="10">
        <v>-4133322.88</v>
      </c>
      <c r="AG56" s="10">
        <v>10476637.2</v>
      </c>
      <c r="AH56" s="10">
        <v>38533024.49</v>
      </c>
      <c r="AI56" s="10">
        <v>3574342.47</v>
      </c>
      <c r="AJ56" s="10">
        <v>9329780.82</v>
      </c>
      <c r="AK56" s="10">
        <v>50676988.66</v>
      </c>
      <c r="AL56" s="10">
        <v>32758440.02</v>
      </c>
      <c r="AM56" s="10">
        <v>0</v>
      </c>
      <c r="AN56" s="10">
        <v>0</v>
      </c>
      <c r="AO56" s="10">
        <f t="shared" si="6"/>
        <v>525640.8500000001</v>
      </c>
      <c r="AP56" s="10">
        <f t="shared" si="7"/>
        <v>2482790.05</v>
      </c>
      <c r="AQ56" s="10">
        <v>308183.38</v>
      </c>
      <c r="AR56" s="10">
        <v>1139252.91</v>
      </c>
      <c r="AS56" s="10">
        <v>195552.66</v>
      </c>
      <c r="AT56" s="10">
        <v>880033.49</v>
      </c>
      <c r="AU56" s="10">
        <v>0</v>
      </c>
      <c r="AV56" s="10">
        <v>110000</v>
      </c>
      <c r="AW56" s="10">
        <v>21306.03</v>
      </c>
      <c r="AX56" s="10">
        <v>351381.35</v>
      </c>
      <c r="AY56" s="10">
        <v>598.78</v>
      </c>
      <c r="AZ56" s="10">
        <v>2122.3</v>
      </c>
    </row>
    <row r="57" spans="1:52" ht="9.75">
      <c r="A57" s="26">
        <v>50</v>
      </c>
      <c r="B57" s="17" t="s">
        <v>144</v>
      </c>
      <c r="C57" s="18" t="s">
        <v>50</v>
      </c>
      <c r="D57" s="10">
        <v>29605.27</v>
      </c>
      <c r="E57" s="10">
        <v>16988.19</v>
      </c>
      <c r="F57" s="10">
        <f t="shared" si="0"/>
        <v>12617.080000000002</v>
      </c>
      <c r="G57" s="10">
        <v>2960.53</v>
      </c>
      <c r="H57" s="10">
        <v>2079.64</v>
      </c>
      <c r="I57" s="10">
        <f t="shared" si="1"/>
        <v>880.8900000000003</v>
      </c>
      <c r="J57" s="10">
        <v>167197.25</v>
      </c>
      <c r="K57" s="10">
        <v>5.61</v>
      </c>
      <c r="L57" s="10">
        <v>1671.97</v>
      </c>
      <c r="M57" s="10">
        <f t="shared" si="2"/>
        <v>0.9999985047600962</v>
      </c>
      <c r="N57" s="10">
        <v>0.06</v>
      </c>
      <c r="O57" s="10">
        <v>2747750.41</v>
      </c>
      <c r="P57" s="10">
        <f t="shared" si="3"/>
        <v>819809.09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205207.73</v>
      </c>
      <c r="X57" s="10">
        <v>227696.97</v>
      </c>
      <c r="Y57" s="10">
        <v>129326.96</v>
      </c>
      <c r="Z57" s="10">
        <v>91241.79</v>
      </c>
      <c r="AA57" s="10">
        <v>46028.06</v>
      </c>
      <c r="AB57" s="10">
        <v>120307.58</v>
      </c>
      <c r="AC57" s="10">
        <f t="shared" si="4"/>
        <v>139789.5</v>
      </c>
      <c r="AD57" s="10">
        <f t="shared" si="5"/>
        <v>167197.25</v>
      </c>
      <c r="AE57" s="10">
        <v>123496.35</v>
      </c>
      <c r="AF57" s="10">
        <v>278961.21</v>
      </c>
      <c r="AG57" s="10">
        <v>18416.49</v>
      </c>
      <c r="AH57" s="10">
        <v>41985.55</v>
      </c>
      <c r="AI57" s="10">
        <v>0</v>
      </c>
      <c r="AJ57" s="10">
        <v>0</v>
      </c>
      <c r="AK57" s="10">
        <v>-2123.34</v>
      </c>
      <c r="AL57" s="10">
        <v>-153749.51</v>
      </c>
      <c r="AM57" s="10">
        <v>0</v>
      </c>
      <c r="AN57" s="10">
        <v>0</v>
      </c>
      <c r="AO57" s="10">
        <f t="shared" si="6"/>
        <v>2734.68</v>
      </c>
      <c r="AP57" s="10">
        <f t="shared" si="7"/>
        <v>16988.190000000002</v>
      </c>
      <c r="AQ57" s="10">
        <v>605.33</v>
      </c>
      <c r="AR57" s="10">
        <v>2079.64</v>
      </c>
      <c r="AS57" s="10">
        <v>1621.13</v>
      </c>
      <c r="AT57" s="10">
        <v>4690.31</v>
      </c>
      <c r="AU57" s="10">
        <v>0</v>
      </c>
      <c r="AV57" s="10">
        <v>8000</v>
      </c>
      <c r="AW57" s="10">
        <v>146.22</v>
      </c>
      <c r="AX57" s="10">
        <v>791.34</v>
      </c>
      <c r="AY57" s="10">
        <v>362</v>
      </c>
      <c r="AZ57" s="10">
        <v>1426.9</v>
      </c>
    </row>
    <row r="58" spans="1:52" ht="9.75">
      <c r="A58" s="26">
        <v>51</v>
      </c>
      <c r="B58" s="17" t="s">
        <v>145</v>
      </c>
      <c r="C58" s="18" t="s">
        <v>36</v>
      </c>
      <c r="D58" s="10">
        <v>7971504.8</v>
      </c>
      <c r="E58" s="10">
        <v>1265864.31</v>
      </c>
      <c r="F58" s="10">
        <f t="shared" si="0"/>
        <v>6705640.49</v>
      </c>
      <c r="G58" s="10">
        <v>797150.48</v>
      </c>
      <c r="H58" s="10">
        <v>557681.75</v>
      </c>
      <c r="I58" s="10">
        <f t="shared" si="1"/>
        <v>239468.72999999998</v>
      </c>
      <c r="J58" s="10">
        <v>59250849.28</v>
      </c>
      <c r="K58" s="10">
        <v>7.4</v>
      </c>
      <c r="L58" s="10">
        <v>4147559.45</v>
      </c>
      <c r="M58" s="10">
        <f t="shared" si="2"/>
        <v>7.0000000006750955</v>
      </c>
      <c r="N58" s="10">
        <v>0.52</v>
      </c>
      <c r="O58" s="10">
        <v>743739041.33</v>
      </c>
      <c r="P58" s="10">
        <f t="shared" si="3"/>
        <v>205764077.88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51511495.23</v>
      </c>
      <c r="X58" s="10">
        <v>57156770.32</v>
      </c>
      <c r="Y58" s="10">
        <v>32463811.54</v>
      </c>
      <c r="Z58" s="10">
        <v>22903625.65</v>
      </c>
      <c r="AA58" s="10">
        <v>11554021.51</v>
      </c>
      <c r="AB58" s="10">
        <v>30174353.63</v>
      </c>
      <c r="AC58" s="10">
        <f t="shared" si="4"/>
        <v>30635846.64</v>
      </c>
      <c r="AD58" s="10">
        <f t="shared" si="5"/>
        <v>59250849.28</v>
      </c>
      <c r="AE58" s="10">
        <v>121397.6</v>
      </c>
      <c r="AF58" s="10">
        <v>1615939.68</v>
      </c>
      <c r="AG58" s="10">
        <v>5121491.55</v>
      </c>
      <c r="AH58" s="10">
        <v>17966261.84</v>
      </c>
      <c r="AI58" s="10">
        <v>5726338.07</v>
      </c>
      <c r="AJ58" s="10">
        <v>15769076.97</v>
      </c>
      <c r="AK58" s="10">
        <v>19666619.42</v>
      </c>
      <c r="AL58" s="10">
        <v>23899570.79</v>
      </c>
      <c r="AM58" s="10">
        <v>0</v>
      </c>
      <c r="AN58" s="10">
        <v>0</v>
      </c>
      <c r="AO58" s="10">
        <f t="shared" si="6"/>
        <v>266158.38</v>
      </c>
      <c r="AP58" s="10">
        <f t="shared" si="7"/>
        <v>1265864.3099999998</v>
      </c>
      <c r="AQ58" s="10">
        <v>163709.85</v>
      </c>
      <c r="AR58" s="10">
        <v>557681.75</v>
      </c>
      <c r="AS58" s="10">
        <v>102448.53</v>
      </c>
      <c r="AT58" s="10">
        <v>413537.41</v>
      </c>
      <c r="AU58" s="10">
        <v>0</v>
      </c>
      <c r="AV58" s="10">
        <v>85000</v>
      </c>
      <c r="AW58" s="10">
        <v>0</v>
      </c>
      <c r="AX58" s="10">
        <v>203693.75</v>
      </c>
      <c r="AY58" s="10">
        <v>0</v>
      </c>
      <c r="AZ58" s="10">
        <v>5951.4</v>
      </c>
    </row>
    <row r="59" spans="1:52" ht="9.75">
      <c r="A59" s="26">
        <v>52</v>
      </c>
      <c r="B59" s="17" t="s">
        <v>146</v>
      </c>
      <c r="C59" s="18" t="s">
        <v>55</v>
      </c>
      <c r="D59" s="10">
        <v>10270942.35</v>
      </c>
      <c r="E59" s="10">
        <v>2065001.68</v>
      </c>
      <c r="F59" s="10">
        <f t="shared" si="0"/>
        <v>8205940.67</v>
      </c>
      <c r="G59" s="10">
        <v>933722.03</v>
      </c>
      <c r="H59" s="10">
        <v>655011.51</v>
      </c>
      <c r="I59" s="10">
        <f t="shared" si="1"/>
        <v>278710.52</v>
      </c>
      <c r="J59" s="10">
        <v>46260951.3</v>
      </c>
      <c r="K59" s="10">
        <v>4.9324</v>
      </c>
      <c r="L59" s="10">
        <v>4626095.13</v>
      </c>
      <c r="M59" s="10">
        <f t="shared" si="2"/>
        <v>10</v>
      </c>
      <c r="N59" s="10">
        <v>0.4932</v>
      </c>
      <c r="O59" s="10">
        <v>885133996.98</v>
      </c>
      <c r="P59" s="10">
        <f t="shared" si="3"/>
        <v>187187706.15000004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46859669.06</v>
      </c>
      <c r="X59" s="10">
        <v>51995138.75</v>
      </c>
      <c r="Y59" s="10">
        <v>29532116.25</v>
      </c>
      <c r="Z59" s="10">
        <v>20835277.9</v>
      </c>
      <c r="AA59" s="10">
        <v>10510617.52</v>
      </c>
      <c r="AB59" s="10">
        <v>27454886.67</v>
      </c>
      <c r="AC59" s="10">
        <f t="shared" si="4"/>
        <v>46334434.3</v>
      </c>
      <c r="AD59" s="10">
        <f t="shared" si="5"/>
        <v>46260951.3</v>
      </c>
      <c r="AE59" s="10">
        <v>12338156.79</v>
      </c>
      <c r="AF59" s="10">
        <v>27910842.32</v>
      </c>
      <c r="AG59" s="10">
        <v>9965935.62</v>
      </c>
      <c r="AH59" s="10">
        <v>24112331.01</v>
      </c>
      <c r="AI59" s="10">
        <v>2017665.07</v>
      </c>
      <c r="AJ59" s="10">
        <v>2022422.61</v>
      </c>
      <c r="AK59" s="10">
        <v>22012676.82</v>
      </c>
      <c r="AL59" s="10">
        <v>-7784644.64</v>
      </c>
      <c r="AM59" s="10">
        <v>0</v>
      </c>
      <c r="AN59" s="10">
        <v>0</v>
      </c>
      <c r="AO59" s="10">
        <f t="shared" si="6"/>
        <v>930200.7000000001</v>
      </c>
      <c r="AP59" s="10">
        <f t="shared" si="7"/>
        <v>2065001.6800000002</v>
      </c>
      <c r="AQ59" s="10">
        <v>181003.1</v>
      </c>
      <c r="AR59" s="10">
        <v>655011.51</v>
      </c>
      <c r="AS59" s="10">
        <v>283906.17</v>
      </c>
      <c r="AT59" s="10">
        <v>748669.09</v>
      </c>
      <c r="AU59" s="10">
        <v>450000</v>
      </c>
      <c r="AV59" s="10">
        <v>450000</v>
      </c>
      <c r="AW59" s="10">
        <v>13147.43</v>
      </c>
      <c r="AX59" s="10">
        <v>207949.08</v>
      </c>
      <c r="AY59" s="10">
        <v>2144</v>
      </c>
      <c r="AZ59" s="10">
        <v>3372</v>
      </c>
    </row>
    <row r="60" spans="1:52" ht="9.75">
      <c r="A60" s="26">
        <v>53</v>
      </c>
      <c r="B60" s="17" t="s">
        <v>147</v>
      </c>
      <c r="C60" s="18" t="s">
        <v>59</v>
      </c>
      <c r="D60" s="10">
        <v>29684.02</v>
      </c>
      <c r="E60" s="10">
        <v>4955.9</v>
      </c>
      <c r="F60" s="10">
        <f t="shared" si="0"/>
        <v>24728.120000000003</v>
      </c>
      <c r="G60" s="10">
        <v>2968.4</v>
      </c>
      <c r="H60" s="10">
        <v>2082.32</v>
      </c>
      <c r="I60" s="10">
        <f t="shared" si="1"/>
        <v>886.0799999999999</v>
      </c>
      <c r="J60" s="10">
        <v>196535.93</v>
      </c>
      <c r="K60" s="10">
        <v>6.59</v>
      </c>
      <c r="L60" s="10">
        <v>15722.87</v>
      </c>
      <c r="M60" s="10">
        <f t="shared" si="2"/>
        <v>7.99999776122361</v>
      </c>
      <c r="N60" s="10">
        <v>0.53</v>
      </c>
      <c r="O60" s="10">
        <v>2799393.86</v>
      </c>
      <c r="P60" s="10">
        <f t="shared" si="3"/>
        <v>651141.1900000001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162994.93</v>
      </c>
      <c r="X60" s="10">
        <v>180857.96</v>
      </c>
      <c r="Y60" s="10">
        <v>102723.41</v>
      </c>
      <c r="Z60" s="10">
        <v>72472.65</v>
      </c>
      <c r="AA60" s="10">
        <v>36559.74</v>
      </c>
      <c r="AB60" s="10">
        <v>95532.5</v>
      </c>
      <c r="AC60" s="10">
        <f t="shared" si="4"/>
        <v>132828.01</v>
      </c>
      <c r="AD60" s="10">
        <f t="shared" si="5"/>
        <v>196535.93</v>
      </c>
      <c r="AE60" s="10">
        <v>-245</v>
      </c>
      <c r="AF60" s="10">
        <v>17087.6</v>
      </c>
      <c r="AG60" s="10">
        <v>29218.98</v>
      </c>
      <c r="AH60" s="10">
        <v>81936.13</v>
      </c>
      <c r="AI60" s="10">
        <v>14.15</v>
      </c>
      <c r="AJ60" s="10">
        <v>64.28</v>
      </c>
      <c r="AK60" s="10">
        <v>103839.88</v>
      </c>
      <c r="AL60" s="10">
        <v>97447.92</v>
      </c>
      <c r="AM60" s="10">
        <v>0</v>
      </c>
      <c r="AN60" s="10">
        <v>0</v>
      </c>
      <c r="AO60" s="10">
        <f t="shared" si="6"/>
        <v>813.0099999999999</v>
      </c>
      <c r="AP60" s="10">
        <f t="shared" si="7"/>
        <v>4955.900000000001</v>
      </c>
      <c r="AQ60" s="10">
        <v>584.39</v>
      </c>
      <c r="AR60" s="10">
        <v>2082.32</v>
      </c>
      <c r="AS60" s="10">
        <v>133.19</v>
      </c>
      <c r="AT60" s="10">
        <v>781.11</v>
      </c>
      <c r="AU60" s="10">
        <v>0</v>
      </c>
      <c r="AV60" s="10">
        <v>1300</v>
      </c>
      <c r="AW60" s="10">
        <v>23.43</v>
      </c>
      <c r="AX60" s="10">
        <v>594.47</v>
      </c>
      <c r="AY60" s="10">
        <v>72</v>
      </c>
      <c r="AZ60" s="10">
        <v>198</v>
      </c>
    </row>
    <row r="61" spans="1:52" ht="9.75">
      <c r="A61" s="26">
        <v>54</v>
      </c>
      <c r="B61" s="17" t="s">
        <v>147</v>
      </c>
      <c r="C61" s="18" t="s">
        <v>57</v>
      </c>
      <c r="D61" s="10">
        <v>50605.25</v>
      </c>
      <c r="E61" s="10">
        <v>7999.41</v>
      </c>
      <c r="F61" s="10">
        <f t="shared" si="0"/>
        <v>42605.84</v>
      </c>
      <c r="G61" s="10">
        <v>5060.54</v>
      </c>
      <c r="H61" s="10">
        <v>3518.21</v>
      </c>
      <c r="I61" s="10">
        <f t="shared" si="1"/>
        <v>1542.33</v>
      </c>
      <c r="J61" s="10">
        <v>396010.47</v>
      </c>
      <c r="K61" s="10">
        <v>7.79</v>
      </c>
      <c r="L61" s="10">
        <v>31680.84</v>
      </c>
      <c r="M61" s="10">
        <f t="shared" si="2"/>
        <v>8.000000606044583</v>
      </c>
      <c r="N61" s="10">
        <v>0.62</v>
      </c>
      <c r="O61" s="10">
        <v>4798361.17</v>
      </c>
      <c r="P61" s="10">
        <f t="shared" si="3"/>
        <v>1010053.28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252838.65</v>
      </c>
      <c r="X61" s="10">
        <v>280547.88</v>
      </c>
      <c r="Y61" s="10">
        <v>159345.14</v>
      </c>
      <c r="Z61" s="10">
        <v>112419.99</v>
      </c>
      <c r="AA61" s="10">
        <v>56711.67</v>
      </c>
      <c r="AB61" s="10">
        <v>148189.95</v>
      </c>
      <c r="AC61" s="10">
        <f t="shared" si="4"/>
        <v>267454.93</v>
      </c>
      <c r="AD61" s="10">
        <f t="shared" si="5"/>
        <v>396010.47</v>
      </c>
      <c r="AE61" s="10">
        <v>13573.89</v>
      </c>
      <c r="AF61" s="10">
        <v>40426.45</v>
      </c>
      <c r="AG61" s="10">
        <v>26504.28</v>
      </c>
      <c r="AH61" s="10">
        <v>75203.47</v>
      </c>
      <c r="AI61" s="10">
        <v>16.57</v>
      </c>
      <c r="AJ61" s="10">
        <v>80.45</v>
      </c>
      <c r="AK61" s="10">
        <v>227360.19</v>
      </c>
      <c r="AL61" s="10">
        <v>280300.1</v>
      </c>
      <c r="AM61" s="10">
        <v>0</v>
      </c>
      <c r="AN61" s="10">
        <v>0</v>
      </c>
      <c r="AO61" s="10">
        <f t="shared" si="6"/>
        <v>1327.3899999999999</v>
      </c>
      <c r="AP61" s="10">
        <f t="shared" si="7"/>
        <v>7999.41</v>
      </c>
      <c r="AQ61" s="10">
        <v>996.42</v>
      </c>
      <c r="AR61" s="10">
        <v>3518.21</v>
      </c>
      <c r="AS61" s="10">
        <v>204.61</v>
      </c>
      <c r="AT61" s="10">
        <v>2056.66</v>
      </c>
      <c r="AU61" s="10">
        <v>0</v>
      </c>
      <c r="AV61" s="10">
        <v>1300</v>
      </c>
      <c r="AW61" s="10">
        <v>36.36</v>
      </c>
      <c r="AX61" s="10">
        <v>926.54</v>
      </c>
      <c r="AY61" s="10">
        <v>90</v>
      </c>
      <c r="AZ61" s="10">
        <v>198</v>
      </c>
    </row>
    <row r="62" spans="1:52" ht="9.75">
      <c r="A62" s="26">
        <v>55</v>
      </c>
      <c r="B62" s="17" t="s">
        <v>147</v>
      </c>
      <c r="C62" s="18" t="s">
        <v>58</v>
      </c>
      <c r="D62" s="10">
        <v>8082.95</v>
      </c>
      <c r="E62" s="10">
        <v>2491.57</v>
      </c>
      <c r="F62" s="10">
        <f t="shared" si="0"/>
        <v>5591.379999999999</v>
      </c>
      <c r="G62" s="10">
        <v>808.3</v>
      </c>
      <c r="H62" s="10">
        <v>568.43</v>
      </c>
      <c r="I62" s="10">
        <f t="shared" si="1"/>
        <v>239.87</v>
      </c>
      <c r="J62" s="10">
        <v>49201.45</v>
      </c>
      <c r="K62" s="10">
        <v>6.05</v>
      </c>
      <c r="L62" s="10">
        <v>3936.12</v>
      </c>
      <c r="M62" s="10">
        <f t="shared" si="2"/>
        <v>8.000008129841703</v>
      </c>
      <c r="N62" s="10">
        <v>0.48</v>
      </c>
      <c r="O62" s="10">
        <v>750132.56</v>
      </c>
      <c r="P62" s="10">
        <f t="shared" si="3"/>
        <v>224065.56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56093.88</v>
      </c>
      <c r="X62" s="10">
        <v>62241.35</v>
      </c>
      <c r="Y62" s="10">
        <v>35351.74</v>
      </c>
      <c r="Z62" s="10">
        <v>24941.1</v>
      </c>
      <c r="AA62" s="10">
        <v>12581.85</v>
      </c>
      <c r="AB62" s="10">
        <v>32855.64</v>
      </c>
      <c r="AC62" s="10">
        <f t="shared" si="4"/>
        <v>17826.89</v>
      </c>
      <c r="AD62" s="10">
        <f t="shared" si="5"/>
        <v>49201.45</v>
      </c>
      <c r="AE62" s="10">
        <v>-101.7</v>
      </c>
      <c r="AF62" s="10">
        <v>-1817.01</v>
      </c>
      <c r="AG62" s="10">
        <v>6720.4</v>
      </c>
      <c r="AH62" s="10">
        <v>24422.8</v>
      </c>
      <c r="AI62" s="10">
        <v>5.89</v>
      </c>
      <c r="AJ62" s="10">
        <v>23.85</v>
      </c>
      <c r="AK62" s="10">
        <v>11202.3</v>
      </c>
      <c r="AL62" s="10">
        <v>26571.81</v>
      </c>
      <c r="AM62" s="10">
        <v>0</v>
      </c>
      <c r="AN62" s="10">
        <v>0</v>
      </c>
      <c r="AO62" s="10">
        <f t="shared" si="6"/>
        <v>288.81</v>
      </c>
      <c r="AP62" s="10">
        <f t="shared" si="7"/>
        <v>2491.57</v>
      </c>
      <c r="AQ62" s="10">
        <v>167.21</v>
      </c>
      <c r="AR62" s="10">
        <v>568.43</v>
      </c>
      <c r="AS62" s="10">
        <v>41.53</v>
      </c>
      <c r="AT62" s="10">
        <v>237.91</v>
      </c>
      <c r="AU62" s="10">
        <v>0</v>
      </c>
      <c r="AV62" s="10">
        <v>1300</v>
      </c>
      <c r="AW62" s="10">
        <v>8.07</v>
      </c>
      <c r="AX62" s="10">
        <v>187.23</v>
      </c>
      <c r="AY62" s="10">
        <v>72</v>
      </c>
      <c r="AZ62" s="10">
        <v>198</v>
      </c>
    </row>
    <row r="63" spans="1:52" ht="9.75">
      <c r="A63" s="26">
        <v>56</v>
      </c>
      <c r="B63" s="17" t="s">
        <v>148</v>
      </c>
      <c r="C63" s="18" t="s">
        <v>60</v>
      </c>
      <c r="D63" s="10">
        <v>7778724.18</v>
      </c>
      <c r="E63" s="10">
        <v>1109352.9</v>
      </c>
      <c r="F63" s="10">
        <f t="shared" si="0"/>
        <v>6669371.279999999</v>
      </c>
      <c r="G63" s="10">
        <v>707156.75</v>
      </c>
      <c r="H63" s="10">
        <v>488433.71</v>
      </c>
      <c r="I63" s="10">
        <f t="shared" si="1"/>
        <v>218723.03999999998</v>
      </c>
      <c r="J63" s="10">
        <v>40297284.97</v>
      </c>
      <c r="K63" s="10">
        <v>5.67</v>
      </c>
      <c r="L63" s="10">
        <v>4029728.5</v>
      </c>
      <c r="M63" s="10">
        <f t="shared" si="2"/>
        <v>10.00000000744467</v>
      </c>
      <c r="N63" s="10">
        <v>0.57</v>
      </c>
      <c r="O63" s="10">
        <v>659539448.5</v>
      </c>
      <c r="P63" s="10">
        <f t="shared" si="3"/>
        <v>183477390.84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45923460.06</v>
      </c>
      <c r="X63" s="10">
        <v>50956328.23</v>
      </c>
      <c r="Y63" s="10">
        <v>28942094.31</v>
      </c>
      <c r="Z63" s="10">
        <v>20419010.03</v>
      </c>
      <c r="AA63" s="10">
        <v>10300625.96</v>
      </c>
      <c r="AB63" s="10">
        <v>26935872.25</v>
      </c>
      <c r="AC63" s="10">
        <f t="shared" si="4"/>
        <v>41481658.35</v>
      </c>
      <c r="AD63" s="10">
        <f t="shared" si="5"/>
        <v>40297284.97</v>
      </c>
      <c r="AE63" s="10">
        <v>1884783.98</v>
      </c>
      <c r="AF63" s="10">
        <v>-565118.99</v>
      </c>
      <c r="AG63" s="10">
        <v>6275535.45</v>
      </c>
      <c r="AH63" s="10">
        <v>19133130.23</v>
      </c>
      <c r="AI63" s="10">
        <v>1685.56</v>
      </c>
      <c r="AJ63" s="10">
        <v>11434.13</v>
      </c>
      <c r="AK63" s="10">
        <v>33319653.36</v>
      </c>
      <c r="AL63" s="10">
        <v>21717839.6</v>
      </c>
      <c r="AM63" s="10">
        <v>0</v>
      </c>
      <c r="AN63" s="10">
        <v>0</v>
      </c>
      <c r="AO63" s="10">
        <f t="shared" si="6"/>
        <v>297141.76</v>
      </c>
      <c r="AP63" s="10">
        <f t="shared" si="7"/>
        <v>1109352.9000000001</v>
      </c>
      <c r="AQ63" s="10">
        <v>146622.28</v>
      </c>
      <c r="AR63" s="10">
        <v>488433.71</v>
      </c>
      <c r="AS63" s="10">
        <v>105459.48</v>
      </c>
      <c r="AT63" s="10">
        <v>282629.64</v>
      </c>
      <c r="AU63" s="10">
        <v>45000</v>
      </c>
      <c r="AV63" s="10">
        <v>135000</v>
      </c>
      <c r="AW63" s="10">
        <v>0</v>
      </c>
      <c r="AX63" s="10">
        <v>203133.55</v>
      </c>
      <c r="AY63" s="10">
        <v>60</v>
      </c>
      <c r="AZ63" s="10">
        <v>156</v>
      </c>
    </row>
    <row r="64" spans="1:52" ht="9.75">
      <c r="A64" s="26">
        <v>57</v>
      </c>
      <c r="B64" s="17" t="s">
        <v>153</v>
      </c>
      <c r="C64" s="18" t="s">
        <v>45</v>
      </c>
      <c r="D64" s="10">
        <v>195744.87</v>
      </c>
      <c r="E64" s="10">
        <v>179518.25</v>
      </c>
      <c r="F64" s="10">
        <f t="shared" si="0"/>
        <v>16226.619999999995</v>
      </c>
      <c r="G64" s="10">
        <v>17795</v>
      </c>
      <c r="H64" s="10">
        <v>11410.13</v>
      </c>
      <c r="I64" s="10">
        <f t="shared" si="1"/>
        <v>6384.870000000001</v>
      </c>
      <c r="J64" s="10">
        <v>1270514.19</v>
      </c>
      <c r="K64" s="10">
        <v>7.07</v>
      </c>
      <c r="L64" s="10">
        <v>127051.42</v>
      </c>
      <c r="M64" s="10">
        <f t="shared" si="2"/>
        <v>10.000000078708291</v>
      </c>
      <c r="N64" s="10">
        <v>0.71</v>
      </c>
      <c r="O64" s="10">
        <v>15714277.01</v>
      </c>
      <c r="P64" s="10">
        <f t="shared" si="3"/>
        <v>8016224.71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2006697.04</v>
      </c>
      <c r="X64" s="10">
        <v>2226616.05</v>
      </c>
      <c r="Y64" s="10">
        <v>1264669.84</v>
      </c>
      <c r="Z64" s="10">
        <v>892240.41</v>
      </c>
      <c r="AA64" s="10">
        <v>450101.88</v>
      </c>
      <c r="AB64" s="10">
        <v>1175899.49</v>
      </c>
      <c r="AC64" s="10">
        <f t="shared" si="4"/>
        <v>638580.26</v>
      </c>
      <c r="AD64" s="10">
        <f t="shared" si="5"/>
        <v>1270514.19</v>
      </c>
      <c r="AE64" s="10">
        <v>10836.03</v>
      </c>
      <c r="AF64" s="10">
        <v>-89508.16</v>
      </c>
      <c r="AG64" s="10">
        <v>164794.48</v>
      </c>
      <c r="AH64" s="10">
        <v>463116.83</v>
      </c>
      <c r="AI64" s="10">
        <v>58109.58</v>
      </c>
      <c r="AJ64" s="10">
        <v>58109.58</v>
      </c>
      <c r="AK64" s="10">
        <v>404840.17</v>
      </c>
      <c r="AL64" s="10">
        <v>838795.94</v>
      </c>
      <c r="AM64" s="10">
        <v>0</v>
      </c>
      <c r="AN64" s="10">
        <v>0</v>
      </c>
      <c r="AO64" s="10">
        <f t="shared" si="6"/>
        <v>14445.03</v>
      </c>
      <c r="AP64" s="10">
        <f t="shared" si="7"/>
        <v>179518.25000000003</v>
      </c>
      <c r="AQ64" s="10">
        <v>4687.2</v>
      </c>
      <c r="AR64" s="10">
        <v>11410.13</v>
      </c>
      <c r="AS64" s="10">
        <v>9134.98</v>
      </c>
      <c r="AT64" s="10">
        <v>157363.42</v>
      </c>
      <c r="AU64" s="10">
        <v>0</v>
      </c>
      <c r="AV64" s="10">
        <v>4000</v>
      </c>
      <c r="AW64" s="10">
        <v>342.85</v>
      </c>
      <c r="AX64" s="10">
        <v>6014.7</v>
      </c>
      <c r="AY64" s="10">
        <v>280</v>
      </c>
      <c r="AZ64" s="10">
        <v>730</v>
      </c>
    </row>
    <row r="65" spans="1:52" ht="20.25" customHeight="1">
      <c r="A65" s="26">
        <v>58</v>
      </c>
      <c r="B65" s="17" t="s">
        <v>158</v>
      </c>
      <c r="C65" s="18" t="s">
        <v>35</v>
      </c>
      <c r="D65" s="10">
        <v>477362.81</v>
      </c>
      <c r="E65" s="10">
        <v>89906.43</v>
      </c>
      <c r="F65" s="10">
        <f t="shared" si="0"/>
        <v>387456.38</v>
      </c>
      <c r="G65" s="10">
        <v>45034.23</v>
      </c>
      <c r="H65" s="10">
        <v>29745.57</v>
      </c>
      <c r="I65" s="10">
        <f t="shared" si="1"/>
        <v>15288.660000000003</v>
      </c>
      <c r="J65" s="10">
        <v>1428832.71</v>
      </c>
      <c r="K65" s="10">
        <v>3.15</v>
      </c>
      <c r="L65" s="10">
        <v>131452.61</v>
      </c>
      <c r="M65" s="10">
        <f t="shared" si="2"/>
        <v>9.200000047591294</v>
      </c>
      <c r="N65" s="10">
        <v>0.29</v>
      </c>
      <c r="O65" s="10">
        <v>40921000.08</v>
      </c>
      <c r="P65" s="10">
        <f t="shared" si="3"/>
        <v>15847629.29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3966911.97</v>
      </c>
      <c r="X65" s="10">
        <v>4401655.88</v>
      </c>
      <c r="Y65" s="10">
        <v>2500045.51</v>
      </c>
      <c r="Z65" s="10">
        <v>1763813.42</v>
      </c>
      <c r="AA65" s="10">
        <v>889777.82</v>
      </c>
      <c r="AB65" s="10">
        <v>2325424.69</v>
      </c>
      <c r="AC65" s="10">
        <f t="shared" si="4"/>
        <v>2648209.7399999998</v>
      </c>
      <c r="AD65" s="10">
        <f t="shared" si="5"/>
        <v>1428832.71</v>
      </c>
      <c r="AE65" s="10">
        <v>-138027.48</v>
      </c>
      <c r="AF65" s="10">
        <v>-377970.52</v>
      </c>
      <c r="AG65" s="10">
        <v>506294.59</v>
      </c>
      <c r="AH65" s="10">
        <v>1202470.17</v>
      </c>
      <c r="AI65" s="10">
        <v>1327.44</v>
      </c>
      <c r="AJ65" s="10">
        <v>3585.46</v>
      </c>
      <c r="AK65" s="10">
        <v>2278615.19</v>
      </c>
      <c r="AL65" s="10">
        <v>600747.6</v>
      </c>
      <c r="AM65" s="10">
        <v>0</v>
      </c>
      <c r="AN65" s="10">
        <v>0</v>
      </c>
      <c r="AO65" s="10">
        <f t="shared" si="6"/>
        <v>25262.9</v>
      </c>
      <c r="AP65" s="10">
        <f t="shared" si="7"/>
        <v>89906.43</v>
      </c>
      <c r="AQ65" s="10">
        <v>10681.89</v>
      </c>
      <c r="AR65" s="10">
        <v>29745.57</v>
      </c>
      <c r="AS65" s="10">
        <v>14518.01</v>
      </c>
      <c r="AT65" s="10">
        <v>34413.63</v>
      </c>
      <c r="AU65" s="10">
        <v>0</v>
      </c>
      <c r="AV65" s="10">
        <v>13500</v>
      </c>
      <c r="AW65" s="10">
        <v>0</v>
      </c>
      <c r="AX65" s="10">
        <v>11932.23</v>
      </c>
      <c r="AY65" s="10">
        <v>63</v>
      </c>
      <c r="AZ65" s="10">
        <v>315</v>
      </c>
    </row>
    <row r="66" spans="1:52" ht="9.75">
      <c r="A66" s="26">
        <v>59</v>
      </c>
      <c r="B66" s="17" t="s">
        <v>149</v>
      </c>
      <c r="C66" s="18" t="s">
        <v>34</v>
      </c>
      <c r="D66" s="10">
        <v>8554442.45</v>
      </c>
      <c r="E66" s="10">
        <v>1384641.57</v>
      </c>
      <c r="F66" s="10">
        <f t="shared" si="0"/>
        <v>7169800.879999999</v>
      </c>
      <c r="G66" s="10">
        <v>830528.39</v>
      </c>
      <c r="H66" s="10">
        <v>572165.29</v>
      </c>
      <c r="I66" s="10">
        <f t="shared" si="1"/>
        <v>258363.09999999998</v>
      </c>
      <c r="J66" s="10">
        <v>30725840.54</v>
      </c>
      <c r="K66" s="10">
        <v>3.68</v>
      </c>
      <c r="L66" s="10">
        <v>2903591.93</v>
      </c>
      <c r="M66" s="10">
        <f t="shared" si="2"/>
        <v>9.449999996647772</v>
      </c>
      <c r="N66" s="10">
        <v>0.35</v>
      </c>
      <c r="O66" s="10">
        <v>768456519.93</v>
      </c>
      <c r="P66" s="10">
        <f t="shared" si="3"/>
        <v>239150956.32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59863861.57</v>
      </c>
      <c r="X66" s="10">
        <v>66424493.61</v>
      </c>
      <c r="Y66" s="10">
        <v>37727678.29</v>
      </c>
      <c r="Z66" s="10">
        <v>26617349.57</v>
      </c>
      <c r="AA66" s="10">
        <v>13427456.16</v>
      </c>
      <c r="AB66" s="10">
        <v>35090117.12</v>
      </c>
      <c r="AC66" s="10">
        <f t="shared" si="4"/>
        <v>41336716.71</v>
      </c>
      <c r="AD66" s="10">
        <f t="shared" si="5"/>
        <v>30725840.540000003</v>
      </c>
      <c r="AE66" s="10">
        <v>-5652545.92</v>
      </c>
      <c r="AF66" s="10">
        <v>-13055524.3</v>
      </c>
      <c r="AG66" s="10">
        <v>8223093.4</v>
      </c>
      <c r="AH66" s="10">
        <v>20750218.12</v>
      </c>
      <c r="AI66" s="10">
        <v>15191.3</v>
      </c>
      <c r="AJ66" s="10">
        <v>28087.03</v>
      </c>
      <c r="AK66" s="10">
        <v>38750977.93</v>
      </c>
      <c r="AL66" s="10">
        <v>23003059.69</v>
      </c>
      <c r="AM66" s="10">
        <v>0</v>
      </c>
      <c r="AN66" s="10">
        <v>0</v>
      </c>
      <c r="AO66" s="10">
        <f t="shared" si="6"/>
        <v>468020.69</v>
      </c>
      <c r="AP66" s="10">
        <f t="shared" si="7"/>
        <v>1384641.57</v>
      </c>
      <c r="AQ66" s="10">
        <v>176827.32</v>
      </c>
      <c r="AR66" s="10">
        <v>572165.29</v>
      </c>
      <c r="AS66" s="10">
        <v>264103.37</v>
      </c>
      <c r="AT66" s="10">
        <v>576665.7</v>
      </c>
      <c r="AU66" s="10">
        <v>27000</v>
      </c>
      <c r="AV66" s="10">
        <v>27000</v>
      </c>
      <c r="AW66" s="10">
        <v>0</v>
      </c>
      <c r="AX66" s="10">
        <v>208495.58</v>
      </c>
      <c r="AY66" s="10">
        <v>90</v>
      </c>
      <c r="AZ66" s="10">
        <v>315</v>
      </c>
    </row>
    <row r="67" spans="1:52" ht="19.5">
      <c r="A67" s="26">
        <v>60</v>
      </c>
      <c r="B67" s="17" t="s">
        <v>164</v>
      </c>
      <c r="C67" s="18" t="s">
        <v>4</v>
      </c>
      <c r="D67" s="10">
        <v>485737.62</v>
      </c>
      <c r="E67" s="10">
        <v>84565.54</v>
      </c>
      <c r="F67" s="10">
        <f t="shared" si="0"/>
        <v>401172.08</v>
      </c>
      <c r="G67" s="10">
        <v>44157.97</v>
      </c>
      <c r="H67" s="10">
        <v>30850.39</v>
      </c>
      <c r="I67" s="10">
        <f t="shared" si="1"/>
        <v>13307.580000000002</v>
      </c>
      <c r="J67" s="10">
        <v>1728044.77</v>
      </c>
      <c r="K67" s="10">
        <v>3.89</v>
      </c>
      <c r="L67" s="10">
        <v>172804.48</v>
      </c>
      <c r="M67" s="10">
        <f t="shared" si="2"/>
        <v>10.000000173606614</v>
      </c>
      <c r="N67" s="10">
        <v>0.39</v>
      </c>
      <c r="O67" s="10">
        <v>41488387.92</v>
      </c>
      <c r="P67" s="10">
        <f t="shared" si="3"/>
        <v>10284334.23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2574614.84</v>
      </c>
      <c r="X67" s="10">
        <v>2856773.39</v>
      </c>
      <c r="Y67" s="10">
        <v>1622585.61</v>
      </c>
      <c r="Z67" s="10">
        <v>1144754.47</v>
      </c>
      <c r="AA67" s="10">
        <v>577485.76</v>
      </c>
      <c r="AB67" s="10">
        <v>1508120.16</v>
      </c>
      <c r="AC67" s="10">
        <f t="shared" si="4"/>
        <v>2308565.9899999998</v>
      </c>
      <c r="AD67" s="10">
        <f t="shared" si="5"/>
        <v>1728044.77</v>
      </c>
      <c r="AE67" s="10">
        <v>-39007.02</v>
      </c>
      <c r="AF67" s="10">
        <v>-537639.75</v>
      </c>
      <c r="AG67" s="10">
        <v>446362.45</v>
      </c>
      <c r="AH67" s="10">
        <v>1241142.1</v>
      </c>
      <c r="AI67" s="10">
        <v>614.1</v>
      </c>
      <c r="AJ67" s="10">
        <v>1179.34</v>
      </c>
      <c r="AK67" s="10">
        <v>1900596.46</v>
      </c>
      <c r="AL67" s="10">
        <v>1023363.08</v>
      </c>
      <c r="AM67" s="10">
        <v>0</v>
      </c>
      <c r="AN67" s="10">
        <v>0</v>
      </c>
      <c r="AO67" s="10">
        <f t="shared" si="6"/>
        <v>22350.98</v>
      </c>
      <c r="AP67" s="10">
        <f t="shared" si="7"/>
        <v>84565.54000000001</v>
      </c>
      <c r="AQ67" s="10">
        <v>8863</v>
      </c>
      <c r="AR67" s="10">
        <v>30850.39</v>
      </c>
      <c r="AS67" s="10">
        <v>13424.98</v>
      </c>
      <c r="AT67" s="10">
        <v>31473.65</v>
      </c>
      <c r="AU67" s="10">
        <v>0</v>
      </c>
      <c r="AV67" s="10">
        <v>13500</v>
      </c>
      <c r="AW67" s="10">
        <v>0</v>
      </c>
      <c r="AX67" s="10">
        <v>8426.5</v>
      </c>
      <c r="AY67" s="10">
        <v>63</v>
      </c>
      <c r="AZ67" s="10">
        <v>315</v>
      </c>
    </row>
    <row r="68" spans="1:52" ht="9.75">
      <c r="A68" s="26">
        <v>61</v>
      </c>
      <c r="B68" s="17" t="s">
        <v>150</v>
      </c>
      <c r="C68" s="18" t="s">
        <v>63</v>
      </c>
      <c r="D68" s="10">
        <v>72491.77</v>
      </c>
      <c r="E68" s="10">
        <v>57432.35</v>
      </c>
      <c r="F68" s="10">
        <f t="shared" si="0"/>
        <v>15059.420000000006</v>
      </c>
      <c r="G68" s="10">
        <v>7249.16</v>
      </c>
      <c r="H68" s="10">
        <v>5062.27</v>
      </c>
      <c r="I68" s="10">
        <f t="shared" si="1"/>
        <v>2186.8899999999994</v>
      </c>
      <c r="J68" s="10">
        <v>506853.91</v>
      </c>
      <c r="K68" s="10">
        <v>6.95</v>
      </c>
      <c r="L68" s="10">
        <v>50685.39</v>
      </c>
      <c r="M68" s="10">
        <f t="shared" si="2"/>
        <v>9.999999802704492</v>
      </c>
      <c r="N68" s="10">
        <v>0.69</v>
      </c>
      <c r="O68" s="10">
        <v>6682584.36</v>
      </c>
      <c r="P68" s="10">
        <f t="shared" si="3"/>
        <v>2183336.54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546437.2</v>
      </c>
      <c r="X68" s="10">
        <v>606322.63</v>
      </c>
      <c r="Y68" s="10">
        <v>344378.16</v>
      </c>
      <c r="Z68" s="10">
        <v>242963.11</v>
      </c>
      <c r="AA68" s="10">
        <v>122565.79</v>
      </c>
      <c r="AB68" s="10">
        <v>320669.65</v>
      </c>
      <c r="AC68" s="10">
        <f t="shared" si="4"/>
        <v>412248.84</v>
      </c>
      <c r="AD68" s="10">
        <f t="shared" si="5"/>
        <v>506853.91000000003</v>
      </c>
      <c r="AE68" s="10">
        <v>361125.34</v>
      </c>
      <c r="AF68" s="10">
        <v>93959.56</v>
      </c>
      <c r="AG68" s="10">
        <v>25977.19</v>
      </c>
      <c r="AH68" s="10">
        <v>177414.48</v>
      </c>
      <c r="AI68" s="10">
        <v>0</v>
      </c>
      <c r="AJ68" s="10">
        <v>0</v>
      </c>
      <c r="AK68" s="10">
        <v>25146.31</v>
      </c>
      <c r="AL68" s="10">
        <v>235479.87</v>
      </c>
      <c r="AM68" s="10">
        <v>0</v>
      </c>
      <c r="AN68" s="10">
        <v>0</v>
      </c>
      <c r="AO68" s="10">
        <f t="shared" si="6"/>
        <v>9996.53</v>
      </c>
      <c r="AP68" s="10">
        <f t="shared" si="7"/>
        <v>57432.350000000006</v>
      </c>
      <c r="AQ68" s="10">
        <v>1528.8</v>
      </c>
      <c r="AR68" s="10">
        <v>5062.27</v>
      </c>
      <c r="AS68" s="10">
        <v>7383.7</v>
      </c>
      <c r="AT68" s="10">
        <v>16859.67</v>
      </c>
      <c r="AU68" s="10">
        <v>0</v>
      </c>
      <c r="AV68" s="10">
        <v>30000</v>
      </c>
      <c r="AW68" s="10">
        <v>112.03</v>
      </c>
      <c r="AX68" s="10">
        <v>1724.41</v>
      </c>
      <c r="AY68" s="10">
        <v>972</v>
      </c>
      <c r="AZ68" s="10">
        <v>3786</v>
      </c>
    </row>
    <row r="69" spans="1:52" ht="9.75">
      <c r="A69" s="26">
        <v>62</v>
      </c>
      <c r="B69" s="17" t="s">
        <v>154</v>
      </c>
      <c r="C69" s="18" t="s">
        <v>56</v>
      </c>
      <c r="D69" s="10">
        <v>336617.21</v>
      </c>
      <c r="E69" s="10">
        <v>61311.44</v>
      </c>
      <c r="F69" s="10">
        <f t="shared" si="0"/>
        <v>275305.77</v>
      </c>
      <c r="G69" s="10">
        <v>30601.56</v>
      </c>
      <c r="H69" s="10">
        <v>21308.19</v>
      </c>
      <c r="I69" s="10">
        <f t="shared" si="1"/>
        <v>9293.370000000003</v>
      </c>
      <c r="J69" s="10">
        <v>2463229.01</v>
      </c>
      <c r="K69" s="10">
        <v>8.0131</v>
      </c>
      <c r="L69" s="10">
        <v>246322.9</v>
      </c>
      <c r="M69" s="10">
        <f t="shared" si="2"/>
        <v>9.999999959402883</v>
      </c>
      <c r="N69" s="10">
        <v>0.8013</v>
      </c>
      <c r="O69" s="10">
        <v>28900626.21</v>
      </c>
      <c r="P69" s="10">
        <f t="shared" si="3"/>
        <v>6552751.9399999995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1640432.26</v>
      </c>
      <c r="X69" s="10">
        <v>1820211.38</v>
      </c>
      <c r="Y69" s="10">
        <v>1033840.77</v>
      </c>
      <c r="Z69" s="10">
        <v>729387.61</v>
      </c>
      <c r="AA69" s="10">
        <v>367948.73</v>
      </c>
      <c r="AB69" s="10">
        <v>960931.19</v>
      </c>
      <c r="AC69" s="10">
        <f t="shared" si="4"/>
        <v>1693399.7</v>
      </c>
      <c r="AD69" s="10">
        <f t="shared" si="5"/>
        <v>2463229.0100000002</v>
      </c>
      <c r="AE69" s="10">
        <v>852637.97</v>
      </c>
      <c r="AF69" s="10">
        <v>1568107.71</v>
      </c>
      <c r="AG69" s="10">
        <v>273830.71</v>
      </c>
      <c r="AH69" s="10">
        <v>829493.33</v>
      </c>
      <c r="AI69" s="10">
        <v>301</v>
      </c>
      <c r="AJ69" s="10">
        <v>604.14</v>
      </c>
      <c r="AK69" s="10">
        <v>566630.02</v>
      </c>
      <c r="AL69" s="10">
        <v>65023.83</v>
      </c>
      <c r="AM69" s="10">
        <v>0</v>
      </c>
      <c r="AN69" s="10">
        <v>0</v>
      </c>
      <c r="AO69" s="10">
        <f t="shared" si="6"/>
        <v>15198.42</v>
      </c>
      <c r="AP69" s="10">
        <f t="shared" si="7"/>
        <v>61311.439999999995</v>
      </c>
      <c r="AQ69" s="10">
        <v>6095.97</v>
      </c>
      <c r="AR69" s="10">
        <v>21308.19</v>
      </c>
      <c r="AS69" s="10">
        <v>7102.45</v>
      </c>
      <c r="AT69" s="10">
        <v>17991.35</v>
      </c>
      <c r="AU69" s="10">
        <v>0</v>
      </c>
      <c r="AV69" s="10">
        <v>6250</v>
      </c>
      <c r="AW69" s="10">
        <v>0</v>
      </c>
      <c r="AX69" s="10">
        <v>6791.9</v>
      </c>
      <c r="AY69" s="10">
        <v>2000</v>
      </c>
      <c r="AZ69" s="10">
        <v>8970</v>
      </c>
    </row>
    <row r="70" spans="1:52" ht="9.75">
      <c r="A70" s="26">
        <v>63</v>
      </c>
      <c r="B70" s="17" t="s">
        <v>151</v>
      </c>
      <c r="C70" s="18" t="s">
        <v>64</v>
      </c>
      <c r="D70" s="10">
        <v>100395.57</v>
      </c>
      <c r="E70" s="10">
        <v>13877.77</v>
      </c>
      <c r="F70" s="10">
        <f t="shared" si="0"/>
        <v>86517.8</v>
      </c>
      <c r="G70" s="10">
        <v>9126.87</v>
      </c>
      <c r="H70" s="10">
        <v>6398.87</v>
      </c>
      <c r="I70" s="10">
        <f t="shared" si="1"/>
        <v>2728.000000000001</v>
      </c>
      <c r="J70" s="10">
        <v>349163.63</v>
      </c>
      <c r="K70" s="10">
        <v>3.81</v>
      </c>
      <c r="L70" s="10">
        <v>33519.71</v>
      </c>
      <c r="M70" s="10">
        <f t="shared" si="2"/>
        <v>9.600000435325981</v>
      </c>
      <c r="N70" s="10">
        <v>0.37</v>
      </c>
      <c r="O70" s="10">
        <v>8688861.95</v>
      </c>
      <c r="P70" s="10">
        <f t="shared" si="3"/>
        <v>1690909.19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422427.41</v>
      </c>
      <c r="X70" s="10">
        <v>468722.3</v>
      </c>
      <c r="Y70" s="10">
        <v>266224.14</v>
      </c>
      <c r="Z70" s="10">
        <v>187824.47</v>
      </c>
      <c r="AA70" s="10">
        <v>94750.41</v>
      </c>
      <c r="AB70" s="10">
        <v>250960.46</v>
      </c>
      <c r="AC70" s="10">
        <f t="shared" si="4"/>
        <v>391042.64999999997</v>
      </c>
      <c r="AD70" s="10">
        <f t="shared" si="5"/>
        <v>349163.62999999995</v>
      </c>
      <c r="AE70" s="10">
        <v>-4993.35</v>
      </c>
      <c r="AF70" s="10">
        <v>-32801.14</v>
      </c>
      <c r="AG70" s="10">
        <v>101029.34</v>
      </c>
      <c r="AH70" s="10">
        <v>263143.73</v>
      </c>
      <c r="AI70" s="10">
        <v>0</v>
      </c>
      <c r="AJ70" s="10">
        <v>0</v>
      </c>
      <c r="AK70" s="10">
        <v>295006.66</v>
      </c>
      <c r="AL70" s="10">
        <v>118821.04</v>
      </c>
      <c r="AM70" s="10">
        <v>0</v>
      </c>
      <c r="AN70" s="10">
        <v>0</v>
      </c>
      <c r="AO70" s="10">
        <f t="shared" si="6"/>
        <v>3350.96</v>
      </c>
      <c r="AP70" s="10">
        <f t="shared" si="7"/>
        <v>13877.77</v>
      </c>
      <c r="AQ70" s="10">
        <v>1753.38</v>
      </c>
      <c r="AR70" s="10">
        <v>6398.87</v>
      </c>
      <c r="AS70" s="10">
        <v>1427.08</v>
      </c>
      <c r="AT70" s="10">
        <v>5131.1</v>
      </c>
      <c r="AU70" s="10">
        <v>0</v>
      </c>
      <c r="AV70" s="10">
        <v>0</v>
      </c>
      <c r="AW70" s="10">
        <v>122.5</v>
      </c>
      <c r="AX70" s="10">
        <v>2043.8</v>
      </c>
      <c r="AY70" s="10">
        <v>48</v>
      </c>
      <c r="AZ70" s="10">
        <v>304</v>
      </c>
    </row>
    <row r="71" spans="6:30" ht="9.75">
      <c r="F71" s="5"/>
      <c r="AD71" s="11"/>
    </row>
  </sheetData>
  <mergeCells count="25">
    <mergeCell ref="AK5:AL5"/>
    <mergeCell ref="AU5:AV5"/>
    <mergeCell ref="AW5:AX5"/>
    <mergeCell ref="AY5:AZ5"/>
    <mergeCell ref="AM5:AN5"/>
    <mergeCell ref="AO5:AP5"/>
    <mergeCell ref="AQ5:AR5"/>
    <mergeCell ref="AS5:AT5"/>
    <mergeCell ref="AC5:AD5"/>
    <mergeCell ref="AE5:AF5"/>
    <mergeCell ref="AG5:AH5"/>
    <mergeCell ref="AI5:AJ5"/>
    <mergeCell ref="J5:K5"/>
    <mergeCell ref="L5:N5"/>
    <mergeCell ref="O5:O6"/>
    <mergeCell ref="P5:AB5"/>
    <mergeCell ref="A4:A6"/>
    <mergeCell ref="B4:B6"/>
    <mergeCell ref="C4:C6"/>
    <mergeCell ref="D4:N4"/>
    <mergeCell ref="O4:AB4"/>
    <mergeCell ref="AC4:AN4"/>
    <mergeCell ref="AO4:AZ4"/>
    <mergeCell ref="D5:F5"/>
    <mergeCell ref="G5:I5"/>
  </mergeCells>
  <conditionalFormatting sqref="P71 AV71:AZ71 D8:AZ7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35433070866141736" right="0.15748031496062992" top="0.18" bottom="0.1968503937007874" header="0.17" footer="0.15748031496062992"/>
  <pageSetup horizontalDpi="600" verticalDpi="600" orientation="landscape" paperSize="9" r:id="rId1"/>
  <headerFooter alignWithMargins="0"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2008-02-27T13:09:02Z</cp:lastPrinted>
  <dcterms:created xsi:type="dcterms:W3CDTF">2004-04-14T14:07:04Z</dcterms:created>
  <dcterms:modified xsi:type="dcterms:W3CDTF">2008-02-27T13:09:04Z</dcterms:modified>
  <cp:category/>
  <cp:version/>
  <cp:contentType/>
  <cp:contentStatus/>
</cp:coreProperties>
</file>