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<sst xmlns="http://schemas.openxmlformats.org/spreadsheetml/2006/main" count="31" uniqueCount="19">
  <si>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Наименование ОПФР</t>
  </si>
  <si>
    <t>Новгородская область</t>
  </si>
  <si>
    <t>Белгородская область</t>
  </si>
  <si>
    <t>на улучшение жилищных условий</t>
  </si>
  <si>
    <t>на получение ежемесячной выплаты</t>
  </si>
  <si>
    <t>на формирование накопительной пенсии женщины</t>
  </si>
  <si>
    <t>Астраханская область</t>
  </si>
  <si>
    <t xml:space="preserve">Всего по Российской Федерации </t>
  </si>
  <si>
    <t>на 1 января 2021 года (нарастающим итогом с начала реализации)</t>
  </si>
  <si>
    <t xml:space="preserve"> за 2020 год</t>
  </si>
  <si>
    <t xml:space="preserve"> за 2019 год</t>
  </si>
  <si>
    <t>за 2018 год</t>
  </si>
  <si>
    <t>ВСЕГО, из них</t>
  </si>
  <si>
    <t xml:space="preserve"> на получение образования ребенком (детьми)</t>
  </si>
  <si>
    <t xml:space="preserve">Приложение № 1 
к отчету о результатах контрольного мероприятия
</t>
  </si>
  <si>
    <t>Количество выданных сертификатов (тыс. единиц)</t>
  </si>
  <si>
    <t>Количество заявлений на распоряжение средствами МСК (тыс. единиц)</t>
  </si>
  <si>
    <t xml:space="preserve">на приобретение товаров и услуг для  социальной адаптации и интеграции в общество детей-инвалидов </t>
  </si>
  <si>
    <t xml:space="preserve">Итоги реализации Федерального закона от 29 декабря 2006 г. № 256-ФЗ 
«О дополнительных мерах государственной поддержки семей, имеющих детей»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</si>
</sst>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\ _₽_-;\-* #,##0.00\ _₽_-;_-* &quot;-&quot;??\ _₽_-;_-@_-"/>
    <numFmt numFmtId="178" formatCode="0.0%"/>
    <numFmt numFmtId="179" formatCode="0.000%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_р_._-;\-* #,##0.0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0" borderId="0" xfId="53" applyFont="1">
      <alignment/>
      <protection/>
    </xf>
    <xf numFmtId="0" fontId="3" fillId="0" borderId="0" xfId="53" applyFont="1" applyAlignment="1">
      <alignment wrapText="1"/>
      <protection/>
    </xf>
    <xf numFmtId="0" fontId="46" fillId="0" borderId="0" xfId="0" applyFont="1" applyBorder="1" applyAlignment="1">
      <alignment wrapText="1"/>
    </xf>
    <xf numFmtId="43" fontId="46" fillId="0" borderId="0" xfId="61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43" fontId="46" fillId="0" borderId="0" xfId="6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2" fontId="46" fillId="0" borderId="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184" fontId="48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" fontId="48" fillId="0" borderId="10" xfId="61" applyNumberFormat="1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view="pageBreakPreview" zoomScaleSheetLayoutView="100" zoomScalePageLayoutView="0" workbookViewId="0" topLeftCell="A1">
      <selection activeCell="A6" sqref="A6:A7"/>
    </sheetView>
  </sheetViews>
  <sheetFormatPr defaultColWidth="12.140625" defaultRowHeight="15"/>
  <cols>
    <col min="1" max="1" width="35.7109375" style="1" customWidth="1"/>
    <col min="2" max="2" width="14.421875" style="1" customWidth="1"/>
    <col min="3" max="3" width="12.140625" style="1" customWidth="1"/>
    <col min="4" max="4" width="13.140625" style="1" customWidth="1"/>
    <col min="5" max="5" width="14.00390625" style="1" customWidth="1"/>
    <col min="6" max="6" width="18.00390625" style="1" customWidth="1"/>
    <col min="7" max="7" width="13.8515625" style="1" customWidth="1"/>
    <col min="8" max="16384" width="12.140625" style="1" customWidth="1"/>
  </cols>
  <sheetData>
    <row r="2" spans="6:8" ht="66.75" customHeight="1">
      <c r="F2" s="19" t="s">
        <v>14</v>
      </c>
      <c r="G2" s="19"/>
      <c r="H2" s="19"/>
    </row>
    <row r="3" spans="1:8" ht="18.75" customHeight="1">
      <c r="A3" s="20" t="s">
        <v>18</v>
      </c>
      <c r="B3" s="20"/>
      <c r="C3" s="20"/>
      <c r="D3" s="20"/>
      <c r="E3" s="20"/>
      <c r="F3" s="20"/>
      <c r="G3" s="20"/>
      <c r="H3" s="20"/>
    </row>
    <row r="4" spans="1:8" ht="36" customHeight="1">
      <c r="A4" s="20"/>
      <c r="B4" s="20"/>
      <c r="C4" s="20"/>
      <c r="D4" s="20"/>
      <c r="E4" s="20"/>
      <c r="F4" s="20"/>
      <c r="G4" s="20"/>
      <c r="H4" s="20"/>
    </row>
    <row r="6" spans="1:8" ht="15" customHeight="1">
      <c r="A6" s="22" t="s">
        <v>0</v>
      </c>
      <c r="B6" s="23" t="s">
        <v>15</v>
      </c>
      <c r="C6" s="24" t="s">
        <v>16</v>
      </c>
      <c r="D6" s="24"/>
      <c r="E6" s="24"/>
      <c r="F6" s="24"/>
      <c r="G6" s="24"/>
      <c r="H6" s="24"/>
    </row>
    <row r="7" spans="1:10" ht="90.75" customHeight="1">
      <c r="A7" s="22"/>
      <c r="B7" s="23"/>
      <c r="C7" s="11" t="s">
        <v>12</v>
      </c>
      <c r="D7" s="11" t="s">
        <v>3</v>
      </c>
      <c r="E7" s="11" t="s">
        <v>13</v>
      </c>
      <c r="F7" s="11" t="s">
        <v>17</v>
      </c>
      <c r="G7" s="11" t="s">
        <v>5</v>
      </c>
      <c r="H7" s="11" t="s">
        <v>4</v>
      </c>
      <c r="I7" s="2"/>
      <c r="J7" s="2"/>
    </row>
    <row r="8" spans="1:10" ht="18" customHeight="1">
      <c r="A8" s="21" t="s">
        <v>11</v>
      </c>
      <c r="B8" s="21"/>
      <c r="C8" s="21"/>
      <c r="D8" s="21"/>
      <c r="E8" s="21"/>
      <c r="F8" s="21"/>
      <c r="G8" s="21"/>
      <c r="H8" s="21"/>
      <c r="I8" s="2"/>
      <c r="J8" s="2"/>
    </row>
    <row r="9" spans="1:11" ht="21.75" customHeight="1">
      <c r="A9" s="12" t="s">
        <v>7</v>
      </c>
      <c r="B9" s="13">
        <v>697.84</v>
      </c>
      <c r="C9" s="14">
        <f>SUM(D9:H9)</f>
        <v>950.406</v>
      </c>
      <c r="D9" s="14">
        <v>644.158</v>
      </c>
      <c r="E9" s="14">
        <v>206.838</v>
      </c>
      <c r="F9" s="14">
        <v>0.102</v>
      </c>
      <c r="G9" s="14">
        <v>0.676</v>
      </c>
      <c r="H9" s="14">
        <v>98.632</v>
      </c>
      <c r="K9" s="3"/>
    </row>
    <row r="10" spans="1:11" ht="18.75">
      <c r="A10" s="12" t="s">
        <v>6</v>
      </c>
      <c r="B10" s="14">
        <v>5.334</v>
      </c>
      <c r="C10" s="14">
        <f>SUM(D10:H10)</f>
        <v>8.299000000000001</v>
      </c>
      <c r="D10" s="14">
        <v>7.266</v>
      </c>
      <c r="E10" s="14">
        <v>0.674</v>
      </c>
      <c r="F10" s="13">
        <v>0</v>
      </c>
      <c r="G10" s="13">
        <v>0.003</v>
      </c>
      <c r="H10" s="14">
        <v>0.356</v>
      </c>
      <c r="K10" s="3"/>
    </row>
    <row r="11" spans="1:11" ht="18.75">
      <c r="A11" s="12" t="s">
        <v>1</v>
      </c>
      <c r="B11" s="14">
        <v>2.747</v>
      </c>
      <c r="C11" s="14">
        <f>SUM(D11:H11)</f>
        <v>4.268000000000001</v>
      </c>
      <c r="D11" s="14">
        <v>3.304</v>
      </c>
      <c r="E11" s="14">
        <v>0.72</v>
      </c>
      <c r="F11" s="13">
        <v>0.001</v>
      </c>
      <c r="G11" s="13">
        <v>0</v>
      </c>
      <c r="H11" s="14">
        <v>0.243</v>
      </c>
      <c r="K11" s="4"/>
    </row>
    <row r="12" spans="1:11" ht="18.75">
      <c r="A12" s="12" t="s">
        <v>2</v>
      </c>
      <c r="B12" s="14">
        <v>6.288</v>
      </c>
      <c r="C12" s="15">
        <f>SUM(D12:H12)</f>
        <v>9.232000000000001</v>
      </c>
      <c r="D12" s="15">
        <v>6.526</v>
      </c>
      <c r="E12" s="14">
        <v>2.125</v>
      </c>
      <c r="F12" s="13">
        <v>0</v>
      </c>
      <c r="G12" s="13">
        <v>0.002</v>
      </c>
      <c r="H12" s="14">
        <v>0.579</v>
      </c>
      <c r="K12" s="4"/>
    </row>
    <row r="13" spans="1:11" ht="18" customHeight="1">
      <c r="A13" s="25" t="s">
        <v>10</v>
      </c>
      <c r="B13" s="26"/>
      <c r="C13" s="26"/>
      <c r="D13" s="26"/>
      <c r="E13" s="26"/>
      <c r="F13" s="26"/>
      <c r="G13" s="26"/>
      <c r="H13" s="27"/>
      <c r="I13" s="2"/>
      <c r="J13" s="2"/>
      <c r="K13" s="4"/>
    </row>
    <row r="14" spans="1:11" ht="22.5" customHeight="1">
      <c r="A14" s="12" t="s">
        <v>7</v>
      </c>
      <c r="B14" s="13">
        <v>626.509</v>
      </c>
      <c r="C14" s="14">
        <f>SUM(D14:H14)</f>
        <v>926.092</v>
      </c>
      <c r="D14" s="14">
        <v>714.342</v>
      </c>
      <c r="E14" s="14">
        <v>168.974</v>
      </c>
      <c r="F14" s="14">
        <v>0.093</v>
      </c>
      <c r="G14" s="14">
        <v>0.628</v>
      </c>
      <c r="H14" s="14">
        <v>42.055</v>
      </c>
      <c r="K14" s="4"/>
    </row>
    <row r="15" spans="1:8" ht="18.75">
      <c r="A15" s="12" t="s">
        <v>6</v>
      </c>
      <c r="B15" s="13">
        <v>4.451</v>
      </c>
      <c r="C15" s="14">
        <f>SUM(D15:H15)</f>
        <v>9.493</v>
      </c>
      <c r="D15" s="14">
        <v>7.915</v>
      </c>
      <c r="E15" s="14">
        <v>0.861</v>
      </c>
      <c r="F15" s="13">
        <v>0.002</v>
      </c>
      <c r="G15" s="13">
        <v>0.004</v>
      </c>
      <c r="H15" s="14">
        <v>0.711</v>
      </c>
    </row>
    <row r="16" spans="1:8" ht="18.75">
      <c r="A16" s="12" t="s">
        <v>1</v>
      </c>
      <c r="B16" s="13">
        <v>2.26</v>
      </c>
      <c r="C16" s="14">
        <f>SUM(D16:H16)</f>
        <v>4.447</v>
      </c>
      <c r="D16" s="14">
        <v>2.894</v>
      </c>
      <c r="E16" s="14">
        <v>0.815</v>
      </c>
      <c r="F16" s="13">
        <v>0.002</v>
      </c>
      <c r="G16" s="16">
        <v>0.12</v>
      </c>
      <c r="H16" s="14">
        <v>0.616</v>
      </c>
    </row>
    <row r="17" spans="1:8" ht="18.75">
      <c r="A17" s="12" t="s">
        <v>2</v>
      </c>
      <c r="B17" s="13">
        <v>5.967</v>
      </c>
      <c r="C17" s="15">
        <f>SUM(D17:H17)</f>
        <v>9.370000000000001</v>
      </c>
      <c r="D17" s="15">
        <v>5.666</v>
      </c>
      <c r="E17" s="14">
        <v>2.362</v>
      </c>
      <c r="F17" s="13">
        <v>0</v>
      </c>
      <c r="G17" s="13">
        <v>0.003</v>
      </c>
      <c r="H17" s="14">
        <v>1.339</v>
      </c>
    </row>
    <row r="18" spans="1:10" ht="18" customHeight="1">
      <c r="A18" s="21" t="s">
        <v>9</v>
      </c>
      <c r="B18" s="21"/>
      <c r="C18" s="21"/>
      <c r="D18" s="21"/>
      <c r="E18" s="21"/>
      <c r="F18" s="21"/>
      <c r="G18" s="21"/>
      <c r="H18" s="21"/>
      <c r="I18" s="2"/>
      <c r="J18" s="2"/>
    </row>
    <row r="19" spans="1:8" ht="23.25" customHeight="1">
      <c r="A19" s="12" t="s">
        <v>7</v>
      </c>
      <c r="B19" s="15">
        <v>1207.624</v>
      </c>
      <c r="C19" s="15">
        <f>SUM(D19:H19)</f>
        <v>1179.8349999999998</v>
      </c>
      <c r="D19" s="14">
        <v>717.709</v>
      </c>
      <c r="E19" s="14">
        <v>197.997</v>
      </c>
      <c r="F19" s="14">
        <v>0.13</v>
      </c>
      <c r="G19" s="14">
        <v>0.896</v>
      </c>
      <c r="H19" s="14">
        <v>263.103</v>
      </c>
    </row>
    <row r="20" spans="1:8" ht="15.75" customHeight="1">
      <c r="A20" s="12" t="s">
        <v>6</v>
      </c>
      <c r="B20" s="15">
        <v>8.67</v>
      </c>
      <c r="C20" s="15">
        <f>SUM(D20:H20)</f>
        <v>8.877</v>
      </c>
      <c r="D20" s="14">
        <v>6.587</v>
      </c>
      <c r="E20" s="14">
        <v>0.783</v>
      </c>
      <c r="F20" s="13">
        <v>0.005</v>
      </c>
      <c r="G20" s="17">
        <v>0.001</v>
      </c>
      <c r="H20" s="14">
        <v>1.501</v>
      </c>
    </row>
    <row r="21" spans="1:8" ht="18.75">
      <c r="A21" s="12" t="s">
        <v>1</v>
      </c>
      <c r="B21" s="15">
        <v>4.08</v>
      </c>
      <c r="C21" s="15">
        <f>SUM(D21:H21)</f>
        <v>5.009</v>
      </c>
      <c r="D21" s="14">
        <v>2.916</v>
      </c>
      <c r="E21" s="14">
        <v>0.684</v>
      </c>
      <c r="F21" s="13">
        <v>0.003</v>
      </c>
      <c r="G21" s="13">
        <v>0.014</v>
      </c>
      <c r="H21" s="14">
        <v>1.392</v>
      </c>
    </row>
    <row r="22" spans="1:8" ht="18.75">
      <c r="A22" s="12" t="s">
        <v>2</v>
      </c>
      <c r="B22" s="15">
        <v>12.103</v>
      </c>
      <c r="C22" s="15">
        <f>SUM(D22:H22)</f>
        <v>11.685</v>
      </c>
      <c r="D22" s="15">
        <v>6.312</v>
      </c>
      <c r="E22" s="14">
        <v>2.149</v>
      </c>
      <c r="F22" s="13">
        <v>0</v>
      </c>
      <c r="G22" s="13">
        <v>0.005</v>
      </c>
      <c r="H22" s="14">
        <v>3.219</v>
      </c>
    </row>
    <row r="23" spans="1:10" ht="18" customHeight="1">
      <c r="A23" s="21" t="s">
        <v>8</v>
      </c>
      <c r="B23" s="21"/>
      <c r="C23" s="21"/>
      <c r="D23" s="21"/>
      <c r="E23" s="21"/>
      <c r="F23" s="21"/>
      <c r="G23" s="21"/>
      <c r="H23" s="21"/>
      <c r="I23" s="2"/>
      <c r="J23" s="2"/>
    </row>
    <row r="24" spans="1:8" ht="18.75" customHeight="1">
      <c r="A24" s="12" t="s">
        <v>7</v>
      </c>
      <c r="B24" s="15">
        <f>9663.258+B19</f>
        <v>10870.882</v>
      </c>
      <c r="C24" s="15">
        <f>SUM(D24:H24)</f>
        <v>8674.914</v>
      </c>
      <c r="D24" s="15">
        <v>7188.727</v>
      </c>
      <c r="E24" s="18">
        <v>1075.871</v>
      </c>
      <c r="F24" s="15">
        <v>0.456</v>
      </c>
      <c r="G24" s="15">
        <v>6.07</v>
      </c>
      <c r="H24" s="15">
        <v>403.79</v>
      </c>
    </row>
    <row r="25" spans="1:8" ht="18.75">
      <c r="A25" s="12" t="s">
        <v>6</v>
      </c>
      <c r="B25" s="15">
        <f>78.714+B20</f>
        <v>87.384</v>
      </c>
      <c r="C25" s="15">
        <f>SUM(D25:H25)</f>
        <v>73.548</v>
      </c>
      <c r="D25" s="15">
        <f>60.333+D20</f>
        <v>66.92</v>
      </c>
      <c r="E25" s="18">
        <f>3.341+E20</f>
        <v>4.1240000000000006</v>
      </c>
      <c r="F25" s="15">
        <f>0.001+F20</f>
        <v>0.006</v>
      </c>
      <c r="G25" s="15">
        <f>0.033+G20</f>
        <v>0.034</v>
      </c>
      <c r="H25" s="15">
        <f>0.963+H20</f>
        <v>2.464</v>
      </c>
    </row>
    <row r="26" spans="1:8" ht="18.75">
      <c r="A26" s="12" t="s">
        <v>1</v>
      </c>
      <c r="B26" s="15">
        <f>39.129+B21</f>
        <v>43.208999999999996</v>
      </c>
      <c r="C26" s="15">
        <f>SUM(D26:H26)</f>
        <v>38.074999999999996</v>
      </c>
      <c r="D26" s="15">
        <f>28.892+D21</f>
        <v>31.808</v>
      </c>
      <c r="E26" s="18">
        <v>3.873</v>
      </c>
      <c r="F26" s="15">
        <f>0.003+F21</f>
        <v>0.006</v>
      </c>
      <c r="G26" s="15">
        <f>0.123+G21</f>
        <v>0.137</v>
      </c>
      <c r="H26" s="15">
        <f>0.859+H21</f>
        <v>2.251</v>
      </c>
    </row>
    <row r="27" spans="1:8" ht="18.75">
      <c r="A27" s="12" t="s">
        <v>2</v>
      </c>
      <c r="B27" s="15">
        <f>90.212+B22</f>
        <v>102.315</v>
      </c>
      <c r="C27" s="15">
        <f>SUM(D27:H27)</f>
        <v>87.99499999999999</v>
      </c>
      <c r="D27" s="15">
        <f>62.828+D22</f>
        <v>69.14</v>
      </c>
      <c r="E27" s="18">
        <f>11.543+E22</f>
        <v>13.692</v>
      </c>
      <c r="F27" s="15">
        <v>0</v>
      </c>
      <c r="G27" s="15">
        <f>0.021+G22</f>
        <v>0.026000000000000002</v>
      </c>
      <c r="H27" s="15">
        <f>1.918+H22</f>
        <v>5.137</v>
      </c>
    </row>
    <row r="28" spans="1:2" s="7" customFormat="1" ht="18.75">
      <c r="A28" s="5"/>
      <c r="B28" s="6"/>
    </row>
    <row r="29" spans="1:4" s="7" customFormat="1" ht="18.75">
      <c r="A29" s="5"/>
      <c r="B29" s="6"/>
      <c r="D29" s="8"/>
    </row>
    <row r="30" spans="1:4" s="7" customFormat="1" ht="18.75">
      <c r="A30" s="9"/>
      <c r="B30" s="8"/>
      <c r="C30" s="8"/>
      <c r="D30" s="8"/>
    </row>
    <row r="31" spans="1:5" s="7" customFormat="1" ht="18.75">
      <c r="A31" s="9"/>
      <c r="B31" s="8"/>
      <c r="C31" s="8"/>
      <c r="D31" s="8"/>
      <c r="E31" s="10"/>
    </row>
    <row r="32" spans="1:4" s="7" customFormat="1" ht="18.75">
      <c r="A32" s="9"/>
      <c r="B32" s="8"/>
      <c r="C32" s="8"/>
      <c r="D32" s="8"/>
    </row>
  </sheetData>
  <sheetProtection/>
  <mergeCells count="9">
    <mergeCell ref="F2:H2"/>
    <mergeCell ref="A18:H18"/>
    <mergeCell ref="A23:H23"/>
    <mergeCell ref="A6:A7"/>
    <mergeCell ref="B6:B7"/>
    <mergeCell ref="C6:H6"/>
    <mergeCell ref="A8:H8"/>
    <mergeCell ref="A13:H13"/>
    <mergeCell ref="A3:H4"/>
  </mergeCells>
  <printOptions/>
  <pageMargins left="0.25" right="0.25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Марина Александровна</dc:creator>
  <cp:keywords/>
  <dc:description/>
  <cp:lastModifiedBy>Чиликина Т.Н.</cp:lastModifiedBy>
  <cp:lastPrinted>2021-07-15T08:15:49Z</cp:lastPrinted>
  <dcterms:created xsi:type="dcterms:W3CDTF">2021-05-31T10:58:42Z</dcterms:created>
  <dcterms:modified xsi:type="dcterms:W3CDTF">2021-07-28T10:00:25Z</dcterms:modified>
  <cp:category/>
  <cp:version/>
  <cp:contentType/>
  <cp:contentStatus/>
</cp:coreProperties>
</file>