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135" tabRatio="601" firstSheet="1" activeTab="1"/>
  </bookViews>
  <sheets>
    <sheet name="Поступ. и задолж. (ЗН с ФЛ)" sheetId="4" state="hidden" r:id="rId1"/>
    <sheet name="Поступление и задолженность млн" sheetId="3" r:id="rId2"/>
    <sheet name="3 региона" sheetId="2" state="hidden" r:id="rId3"/>
  </sheets>
  <externalReferences>
    <externalReference r:id="rId4"/>
  </externalReferences>
  <definedNames>
    <definedName name="_xlnm._FilterDatabase" localSheetId="0" hidden="1">'Поступ. и задолж. (ЗН с ФЛ)'!$A$9:$BA$265</definedName>
    <definedName name="_xlnm._FilterDatabase" localSheetId="1" hidden="1">'Поступление и задолженность млн'!$A$9:$BD$265</definedName>
    <definedName name="_xlnm.Print_Titles" localSheetId="1">'Поступление и задолженность млн'!$B:$C,'Поступление и задолженность млн'!$4:$6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4" i="4" l="1"/>
  <c r="G263" i="4"/>
  <c r="G261" i="4"/>
  <c r="G260" i="4"/>
  <c r="G258" i="4"/>
  <c r="G257" i="4"/>
  <c r="G255" i="4"/>
  <c r="G254" i="4"/>
  <c r="G252" i="4"/>
  <c r="G251" i="4"/>
  <c r="G249" i="4"/>
  <c r="G248" i="4"/>
  <c r="G246" i="4"/>
  <c r="G245" i="4"/>
  <c r="G243" i="4"/>
  <c r="G242" i="4"/>
  <c r="G240" i="4"/>
  <c r="G239" i="4"/>
  <c r="G237" i="4"/>
  <c r="G236" i="4"/>
  <c r="G234" i="4"/>
  <c r="G233" i="4"/>
  <c r="G231" i="4"/>
  <c r="G230" i="4"/>
  <c r="G228" i="4"/>
  <c r="G227" i="4"/>
  <c r="G225" i="4"/>
  <c r="G224" i="4"/>
  <c r="G222" i="4"/>
  <c r="G221" i="4"/>
  <c r="G219" i="4"/>
  <c r="G218" i="4"/>
  <c r="G216" i="4"/>
  <c r="G215" i="4"/>
  <c r="G213" i="4"/>
  <c r="G212" i="4"/>
  <c r="G210" i="4"/>
  <c r="G209" i="4"/>
  <c r="G207" i="4"/>
  <c r="G206" i="4"/>
  <c r="G204" i="4"/>
  <c r="G203" i="4"/>
  <c r="G201" i="4"/>
  <c r="G200" i="4"/>
  <c r="G198" i="4"/>
  <c r="G197" i="4"/>
  <c r="G195" i="4"/>
  <c r="G194" i="4"/>
  <c r="G192" i="4"/>
  <c r="G191" i="4"/>
  <c r="G189" i="4"/>
  <c r="G188" i="4"/>
  <c r="G186" i="4"/>
  <c r="G185" i="4"/>
  <c r="G183" i="4"/>
  <c r="G182" i="4"/>
  <c r="G180" i="4"/>
  <c r="G179" i="4"/>
  <c r="G177" i="4"/>
  <c r="G176" i="4"/>
  <c r="G174" i="4"/>
  <c r="G173" i="4"/>
  <c r="G171" i="4"/>
  <c r="G170" i="4"/>
  <c r="G168" i="4"/>
  <c r="G167" i="4"/>
  <c r="G165" i="4"/>
  <c r="G164" i="4"/>
  <c r="G162" i="4"/>
  <c r="G161" i="4"/>
  <c r="G159" i="4"/>
  <c r="G158" i="4"/>
  <c r="G156" i="4"/>
  <c r="G155" i="4"/>
  <c r="G153" i="4"/>
  <c r="G152" i="4"/>
  <c r="G150" i="4"/>
  <c r="G149" i="4"/>
  <c r="G147" i="4"/>
  <c r="G146" i="4"/>
  <c r="G144" i="4"/>
  <c r="G143" i="4"/>
  <c r="G141" i="4"/>
  <c r="G140" i="4"/>
  <c r="G138" i="4"/>
  <c r="G137" i="4"/>
  <c r="G135" i="4"/>
  <c r="G134" i="4"/>
  <c r="G132" i="4"/>
  <c r="G131" i="4"/>
  <c r="G129" i="4"/>
  <c r="G128" i="4"/>
  <c r="G126" i="4"/>
  <c r="G125" i="4"/>
  <c r="G123" i="4"/>
  <c r="G122" i="4"/>
  <c r="G120" i="4"/>
  <c r="G119" i="4"/>
  <c r="G117" i="4"/>
  <c r="G116" i="4"/>
  <c r="G114" i="4"/>
  <c r="G113" i="4"/>
  <c r="G111" i="4"/>
  <c r="G110" i="4"/>
  <c r="G108" i="4"/>
  <c r="G107" i="4"/>
  <c r="G105" i="4"/>
  <c r="G104" i="4"/>
  <c r="G102" i="4"/>
  <c r="G101" i="4"/>
  <c r="G99" i="4"/>
  <c r="G98" i="4"/>
  <c r="G96" i="4"/>
  <c r="G95" i="4"/>
  <c r="G93" i="4"/>
  <c r="G92" i="4"/>
  <c r="G90" i="4"/>
  <c r="G89" i="4"/>
  <c r="G87" i="4"/>
  <c r="G86" i="4"/>
  <c r="G84" i="4"/>
  <c r="G83" i="4"/>
  <c r="G81" i="4"/>
  <c r="G80" i="4"/>
  <c r="G78" i="4"/>
  <c r="G77" i="4"/>
  <c r="G75" i="4"/>
  <c r="G74" i="4"/>
  <c r="G72" i="4"/>
  <c r="G71" i="4"/>
  <c r="G69" i="4"/>
  <c r="G68" i="4"/>
  <c r="G66" i="4"/>
  <c r="G65" i="4"/>
  <c r="G63" i="4"/>
  <c r="G62" i="4"/>
  <c r="G60" i="4"/>
  <c r="G59" i="4"/>
  <c r="G57" i="4"/>
  <c r="G56" i="4"/>
  <c r="G54" i="4"/>
  <c r="G53" i="4"/>
  <c r="G51" i="4"/>
  <c r="G50" i="4"/>
  <c r="G48" i="4"/>
  <c r="G47" i="4"/>
  <c r="G45" i="4"/>
  <c r="G44" i="4"/>
  <c r="G42" i="4"/>
  <c r="G41" i="4"/>
  <c r="G39" i="4"/>
  <c r="G38" i="4"/>
  <c r="G36" i="4"/>
  <c r="G35" i="4"/>
  <c r="G33" i="4"/>
  <c r="G32" i="4"/>
  <c r="G30" i="4"/>
  <c r="G29" i="4"/>
  <c r="G27" i="4"/>
  <c r="G26" i="4"/>
  <c r="G24" i="4"/>
  <c r="G23" i="4"/>
  <c r="G21" i="4"/>
  <c r="G20" i="4"/>
  <c r="G18" i="4"/>
  <c r="G17" i="4"/>
  <c r="G15" i="4"/>
  <c r="G14" i="4"/>
  <c r="G12" i="4"/>
  <c r="G11" i="4"/>
  <c r="G8" i="4"/>
  <c r="G7" i="4"/>
  <c r="M7" i="4" s="1"/>
  <c r="F264" i="4"/>
  <c r="F263" i="4"/>
  <c r="F261" i="4"/>
  <c r="F260" i="4"/>
  <c r="F258" i="4"/>
  <c r="F257" i="4"/>
  <c r="F255" i="4"/>
  <c r="F254" i="4"/>
  <c r="F252" i="4"/>
  <c r="F251" i="4"/>
  <c r="F249" i="4"/>
  <c r="F248" i="4"/>
  <c r="F246" i="4"/>
  <c r="F245" i="4"/>
  <c r="F243" i="4"/>
  <c r="F242" i="4"/>
  <c r="F240" i="4"/>
  <c r="F239" i="4"/>
  <c r="F237" i="4"/>
  <c r="F236" i="4"/>
  <c r="F234" i="4"/>
  <c r="F233" i="4"/>
  <c r="F231" i="4"/>
  <c r="F230" i="4"/>
  <c r="F228" i="4"/>
  <c r="F227" i="4"/>
  <c r="F225" i="4"/>
  <c r="F224" i="4"/>
  <c r="F222" i="4"/>
  <c r="F221" i="4"/>
  <c r="F219" i="4"/>
  <c r="F218" i="4"/>
  <c r="F216" i="4"/>
  <c r="F215" i="4"/>
  <c r="F213" i="4"/>
  <c r="F212" i="4"/>
  <c r="F210" i="4"/>
  <c r="F209" i="4"/>
  <c r="F207" i="4"/>
  <c r="F206" i="4"/>
  <c r="F204" i="4"/>
  <c r="F203" i="4"/>
  <c r="F201" i="4"/>
  <c r="F200" i="4"/>
  <c r="F198" i="4"/>
  <c r="F197" i="4"/>
  <c r="F195" i="4"/>
  <c r="F194" i="4"/>
  <c r="F192" i="4"/>
  <c r="F191" i="4"/>
  <c r="F189" i="4"/>
  <c r="F188" i="4"/>
  <c r="F186" i="4"/>
  <c r="F185" i="4"/>
  <c r="F183" i="4"/>
  <c r="F182" i="4"/>
  <c r="F180" i="4"/>
  <c r="F179" i="4"/>
  <c r="F177" i="4"/>
  <c r="F176" i="4"/>
  <c r="F174" i="4"/>
  <c r="F173" i="4"/>
  <c r="F171" i="4"/>
  <c r="F170" i="4"/>
  <c r="F168" i="4"/>
  <c r="F167" i="4"/>
  <c r="F165" i="4"/>
  <c r="F164" i="4"/>
  <c r="F162" i="4"/>
  <c r="F161" i="4"/>
  <c r="F159" i="4"/>
  <c r="F158" i="4"/>
  <c r="F156" i="4"/>
  <c r="F155" i="4"/>
  <c r="F153" i="4"/>
  <c r="F152" i="4"/>
  <c r="F150" i="4"/>
  <c r="F149" i="4"/>
  <c r="F147" i="4"/>
  <c r="F146" i="4"/>
  <c r="F144" i="4"/>
  <c r="F143" i="4"/>
  <c r="F141" i="4"/>
  <c r="F140" i="4"/>
  <c r="F138" i="4"/>
  <c r="F137" i="4"/>
  <c r="F135" i="4"/>
  <c r="F134" i="4"/>
  <c r="F132" i="4"/>
  <c r="F131" i="4"/>
  <c r="F129" i="4"/>
  <c r="F128" i="4"/>
  <c r="F126" i="4"/>
  <c r="F125" i="4"/>
  <c r="F123" i="4"/>
  <c r="F122" i="4"/>
  <c r="F120" i="4"/>
  <c r="F119" i="4"/>
  <c r="F117" i="4"/>
  <c r="F116" i="4"/>
  <c r="F114" i="4"/>
  <c r="F113" i="4"/>
  <c r="F111" i="4"/>
  <c r="F110" i="4"/>
  <c r="F108" i="4"/>
  <c r="F107" i="4"/>
  <c r="F105" i="4"/>
  <c r="F104" i="4"/>
  <c r="F102" i="4"/>
  <c r="F101" i="4"/>
  <c r="F99" i="4"/>
  <c r="F98" i="4"/>
  <c r="F96" i="4"/>
  <c r="F95" i="4"/>
  <c r="F93" i="4"/>
  <c r="F92" i="4"/>
  <c r="F90" i="4"/>
  <c r="F89" i="4"/>
  <c r="F87" i="4"/>
  <c r="F86" i="4"/>
  <c r="F84" i="4"/>
  <c r="F83" i="4"/>
  <c r="F81" i="4"/>
  <c r="F80" i="4"/>
  <c r="F78" i="4"/>
  <c r="F77" i="4"/>
  <c r="F75" i="4"/>
  <c r="F74" i="4"/>
  <c r="F72" i="4"/>
  <c r="F71" i="4"/>
  <c r="F69" i="4"/>
  <c r="F68" i="4"/>
  <c r="F66" i="4"/>
  <c r="F65" i="4"/>
  <c r="F63" i="4"/>
  <c r="F62" i="4"/>
  <c r="F60" i="4"/>
  <c r="F59" i="4"/>
  <c r="F57" i="4"/>
  <c r="F56" i="4"/>
  <c r="F54" i="4"/>
  <c r="F53" i="4"/>
  <c r="F51" i="4"/>
  <c r="F50" i="4"/>
  <c r="F48" i="4"/>
  <c r="F47" i="4"/>
  <c r="F45" i="4"/>
  <c r="F44" i="4"/>
  <c r="F42" i="4"/>
  <c r="F41" i="4"/>
  <c r="F39" i="4"/>
  <c r="F38" i="4"/>
  <c r="F36" i="4"/>
  <c r="F35" i="4"/>
  <c r="F33" i="4"/>
  <c r="F32" i="4"/>
  <c r="F30" i="4"/>
  <c r="F29" i="4"/>
  <c r="F27" i="4"/>
  <c r="F26" i="4"/>
  <c r="F24" i="4"/>
  <c r="F23" i="4"/>
  <c r="F21" i="4"/>
  <c r="F20" i="4"/>
  <c r="F18" i="4"/>
  <c r="F17" i="4"/>
  <c r="F15" i="4"/>
  <c r="F14" i="4"/>
  <c r="F12" i="4"/>
  <c r="F11" i="4"/>
  <c r="F8" i="4"/>
  <c r="F7" i="4"/>
  <c r="BA264" i="4"/>
  <c r="AU264" i="4"/>
  <c r="AT264" i="4"/>
  <c r="AK264" i="4"/>
  <c r="AJ264" i="4"/>
  <c r="AG264" i="4"/>
  <c r="AA264" i="4"/>
  <c r="Z264" i="4"/>
  <c r="Q264" i="4"/>
  <c r="P264" i="4"/>
  <c r="AU263" i="4"/>
  <c r="AT263" i="4"/>
  <c r="AT265" i="4" s="1"/>
  <c r="AK263" i="4"/>
  <c r="AQ263" i="4" s="1"/>
  <c r="AJ263" i="4"/>
  <c r="AN263" i="4" s="1"/>
  <c r="AA263" i="4"/>
  <c r="Z263" i="4"/>
  <c r="Q263" i="4"/>
  <c r="W263" i="4" s="1"/>
  <c r="P263" i="4"/>
  <c r="T263" i="4" s="1"/>
  <c r="A263" i="4"/>
  <c r="A264" i="4" s="1"/>
  <c r="A265" i="4" s="1"/>
  <c r="AK262" i="4"/>
  <c r="BA261" i="4"/>
  <c r="AU261" i="4"/>
  <c r="AT261" i="4"/>
  <c r="AK261" i="4"/>
  <c r="AJ261" i="4"/>
  <c r="AG261" i="4"/>
  <c r="AA261" i="4"/>
  <c r="Z261" i="4"/>
  <c r="Q261" i="4"/>
  <c r="P261" i="4"/>
  <c r="AU260" i="4"/>
  <c r="AT260" i="4"/>
  <c r="AT262" i="4" s="1"/>
  <c r="AK260" i="4"/>
  <c r="AQ260" i="4" s="1"/>
  <c r="AJ260" i="4"/>
  <c r="AN260" i="4" s="1"/>
  <c r="AA260" i="4"/>
  <c r="Z260" i="4"/>
  <c r="Z262" i="4" s="1"/>
  <c r="Q260" i="4"/>
  <c r="W260" i="4" s="1"/>
  <c r="P260" i="4"/>
  <c r="T260" i="4" s="1"/>
  <c r="A260" i="4"/>
  <c r="A261" i="4" s="1"/>
  <c r="A262" i="4" s="1"/>
  <c r="AI259" i="4"/>
  <c r="BA258" i="4"/>
  <c r="AW258" i="4"/>
  <c r="AU258" i="4"/>
  <c r="AT258" i="4"/>
  <c r="AZ258" i="4" s="1"/>
  <c r="AS258" i="4"/>
  <c r="AV258" i="4" s="1"/>
  <c r="AR258" i="4"/>
  <c r="AO258" i="4"/>
  <c r="AK258" i="4"/>
  <c r="AJ258" i="4"/>
  <c r="AI258" i="4"/>
  <c r="AH258" i="4"/>
  <c r="AG258" i="4"/>
  <c r="AC258" i="4"/>
  <c r="AA258" i="4"/>
  <c r="Z258" i="4"/>
  <c r="AF258" i="4" s="1"/>
  <c r="Y258" i="4"/>
  <c r="X258" i="4"/>
  <c r="Q258" i="4"/>
  <c r="P258" i="4"/>
  <c r="O258" i="4"/>
  <c r="N258" i="4"/>
  <c r="D258" i="4"/>
  <c r="AU257" i="4"/>
  <c r="AT257" i="4"/>
  <c r="AT259" i="4" s="1"/>
  <c r="AN257" i="4"/>
  <c r="AK257" i="4"/>
  <c r="AQ257" i="4" s="1"/>
  <c r="AJ257" i="4"/>
  <c r="AM257" i="4" s="1"/>
  <c r="AI257" i="4"/>
  <c r="AO257" i="4" s="1"/>
  <c r="AH257" i="4"/>
  <c r="AL257" i="4" s="1"/>
  <c r="AA257" i="4"/>
  <c r="Z257" i="4"/>
  <c r="Y257" i="4"/>
  <c r="X257" i="4"/>
  <c r="D257" i="4" s="1"/>
  <c r="T257" i="4"/>
  <c r="Q257" i="4"/>
  <c r="W257" i="4" s="1"/>
  <c r="P257" i="4"/>
  <c r="S257" i="4" s="1"/>
  <c r="O257" i="4"/>
  <c r="U257" i="4" s="1"/>
  <c r="N257" i="4"/>
  <c r="R257" i="4" s="1"/>
  <c r="E257" i="4"/>
  <c r="A257" i="4"/>
  <c r="A258" i="4" s="1"/>
  <c r="A259" i="4" s="1"/>
  <c r="Y256" i="4"/>
  <c r="AX255" i="4"/>
  <c r="AU255" i="4"/>
  <c r="AT255" i="4"/>
  <c r="AS255" i="4"/>
  <c r="AY255" i="4" s="1"/>
  <c r="AR255" i="4"/>
  <c r="AV255" i="4" s="1"/>
  <c r="AK255" i="4"/>
  <c r="AJ255" i="4"/>
  <c r="AP255" i="4" s="1"/>
  <c r="AI255" i="4"/>
  <c r="AH255" i="4"/>
  <c r="AH256" i="4" s="1"/>
  <c r="AD255" i="4"/>
  <c r="AA255" i="4"/>
  <c r="AG255" i="4" s="1"/>
  <c r="Z255" i="4"/>
  <c r="Y255" i="4"/>
  <c r="AE255" i="4" s="1"/>
  <c r="X255" i="4"/>
  <c r="X256" i="4" s="1"/>
  <c r="V255" i="4"/>
  <c r="Q255" i="4"/>
  <c r="P255" i="4"/>
  <c r="O255" i="4"/>
  <c r="N255" i="4"/>
  <c r="E255" i="4"/>
  <c r="BA254" i="4"/>
  <c r="AU254" i="4"/>
  <c r="AX254" i="4" s="1"/>
  <c r="AT254" i="4"/>
  <c r="AO254" i="4"/>
  <c r="AK254" i="4"/>
  <c r="AJ254" i="4"/>
  <c r="AI254" i="4"/>
  <c r="AH254" i="4"/>
  <c r="AG254" i="4"/>
  <c r="AC254" i="4"/>
  <c r="AA254" i="4"/>
  <c r="AD254" i="4" s="1"/>
  <c r="Z254" i="4"/>
  <c r="AF254" i="4" s="1"/>
  <c r="Y254" i="4"/>
  <c r="AB254" i="4" s="1"/>
  <c r="X254" i="4"/>
  <c r="Q254" i="4"/>
  <c r="P254" i="4"/>
  <c r="O254" i="4"/>
  <c r="U254" i="4" s="1"/>
  <c r="N254" i="4"/>
  <c r="D254" i="4"/>
  <c r="A254" i="4"/>
  <c r="A255" i="4" s="1"/>
  <c r="A256" i="4" s="1"/>
  <c r="AH253" i="4"/>
  <c r="P253" i="4"/>
  <c r="AU252" i="4"/>
  <c r="AT252" i="4"/>
  <c r="AZ252" i="4" s="1"/>
  <c r="AS252" i="4"/>
  <c r="AR252" i="4"/>
  <c r="AV252" i="4" s="1"/>
  <c r="AN252" i="4"/>
  <c r="AK252" i="4"/>
  <c r="AK253" i="4" s="1"/>
  <c r="AJ252" i="4"/>
  <c r="AM252" i="4" s="1"/>
  <c r="AI252" i="4"/>
  <c r="AI253" i="4" s="1"/>
  <c r="AH252" i="4"/>
  <c r="AL252" i="4" s="1"/>
  <c r="AF252" i="4"/>
  <c r="AA252" i="4"/>
  <c r="Z252" i="4"/>
  <c r="Y252" i="4"/>
  <c r="X252" i="4"/>
  <c r="X253" i="4" s="1"/>
  <c r="T252" i="4"/>
  <c r="Q252" i="4"/>
  <c r="Q253" i="4" s="1"/>
  <c r="W253" i="4" s="1"/>
  <c r="P252" i="4"/>
  <c r="S252" i="4" s="1"/>
  <c r="O252" i="4"/>
  <c r="O253" i="4" s="1"/>
  <c r="N252" i="4"/>
  <c r="N253" i="4" s="1"/>
  <c r="E252" i="4"/>
  <c r="D252" i="4"/>
  <c r="AU251" i="4"/>
  <c r="AT251" i="4"/>
  <c r="AQ251" i="4"/>
  <c r="AM251" i="4"/>
  <c r="AK251" i="4"/>
  <c r="AN251" i="4" s="1"/>
  <c r="AJ251" i="4"/>
  <c r="AP251" i="4" s="1"/>
  <c r="AI251" i="4"/>
  <c r="AL251" i="4" s="1"/>
  <c r="AH251" i="4"/>
  <c r="AA251" i="4"/>
  <c r="Z251" i="4"/>
  <c r="Y251" i="4"/>
  <c r="AE251" i="4" s="1"/>
  <c r="X251" i="4"/>
  <c r="W251" i="4"/>
  <c r="S251" i="4"/>
  <c r="Q251" i="4"/>
  <c r="T251" i="4" s="1"/>
  <c r="P251" i="4"/>
  <c r="V251" i="4" s="1"/>
  <c r="O251" i="4"/>
  <c r="R251" i="4" s="1"/>
  <c r="N251" i="4"/>
  <c r="D251" i="4"/>
  <c r="A251" i="4"/>
  <c r="A252" i="4" s="1"/>
  <c r="A253" i="4" s="1"/>
  <c r="AX249" i="4"/>
  <c r="AU249" i="4"/>
  <c r="BA249" i="4" s="1"/>
  <c r="AT249" i="4"/>
  <c r="AS249" i="4"/>
  <c r="AY249" i="4" s="1"/>
  <c r="AR249" i="4"/>
  <c r="AV249" i="4" s="1"/>
  <c r="AN249" i="4"/>
  <c r="AK249" i="4"/>
  <c r="AJ249" i="4"/>
  <c r="AM249" i="4" s="1"/>
  <c r="AI249" i="4"/>
  <c r="AH249" i="4"/>
  <c r="AH250" i="4" s="1"/>
  <c r="AA249" i="4"/>
  <c r="Z249" i="4"/>
  <c r="AD249" i="4" s="1"/>
  <c r="Y249" i="4"/>
  <c r="X249" i="4"/>
  <c r="X250" i="4" s="1"/>
  <c r="T249" i="4"/>
  <c r="Q249" i="4"/>
  <c r="P249" i="4"/>
  <c r="O249" i="4"/>
  <c r="N249" i="4"/>
  <c r="N250" i="4" s="1"/>
  <c r="E249" i="4"/>
  <c r="D249" i="4"/>
  <c r="AU248" i="4"/>
  <c r="BA248" i="4" s="1"/>
  <c r="AT248" i="4"/>
  <c r="AQ248" i="4"/>
  <c r="AM248" i="4"/>
  <c r="AK248" i="4"/>
  <c r="AN248" i="4" s="1"/>
  <c r="AJ248" i="4"/>
  <c r="AP248" i="4" s="1"/>
  <c r="AI248" i="4"/>
  <c r="AL248" i="4" s="1"/>
  <c r="AH248" i="4"/>
  <c r="AA248" i="4"/>
  <c r="AD248" i="4" s="1"/>
  <c r="Z248" i="4"/>
  <c r="Y248" i="4"/>
  <c r="AB248" i="4" s="1"/>
  <c r="X248" i="4"/>
  <c r="W248" i="4"/>
  <c r="S248" i="4"/>
  <c r="Q248" i="4"/>
  <c r="T248" i="4" s="1"/>
  <c r="P248" i="4"/>
  <c r="V248" i="4" s="1"/>
  <c r="O248" i="4"/>
  <c r="R248" i="4" s="1"/>
  <c r="N248" i="4"/>
  <c r="E248" i="4"/>
  <c r="D248" i="4"/>
  <c r="A248" i="4"/>
  <c r="A249" i="4" s="1"/>
  <c r="A250" i="4" s="1"/>
  <c r="Y247" i="4"/>
  <c r="AX246" i="4"/>
  <c r="AU246" i="4"/>
  <c r="BA246" i="4" s="1"/>
  <c r="AT246" i="4"/>
  <c r="AS246" i="4"/>
  <c r="AY246" i="4" s="1"/>
  <c r="AR246" i="4"/>
  <c r="AV246" i="4" s="1"/>
  <c r="AK246" i="4"/>
  <c r="AJ246" i="4"/>
  <c r="AM246" i="4" s="1"/>
  <c r="AI246" i="4"/>
  <c r="AH246" i="4"/>
  <c r="AL246" i="4" s="1"/>
  <c r="AD246" i="4"/>
  <c r="AA246" i="4"/>
  <c r="AG246" i="4" s="1"/>
  <c r="Z246" i="4"/>
  <c r="Y246" i="4"/>
  <c r="AE246" i="4" s="1"/>
  <c r="X246" i="4"/>
  <c r="X247" i="4" s="1"/>
  <c r="Q246" i="4"/>
  <c r="P246" i="4"/>
  <c r="S246" i="4" s="1"/>
  <c r="O246" i="4"/>
  <c r="N246" i="4"/>
  <c r="N247" i="4" s="1"/>
  <c r="E246" i="4"/>
  <c r="BA245" i="4"/>
  <c r="AU245" i="4"/>
  <c r="AX245" i="4" s="1"/>
  <c r="AT245" i="4"/>
  <c r="AK245" i="4"/>
  <c r="AN245" i="4" s="1"/>
  <c r="AJ245" i="4"/>
  <c r="AI245" i="4"/>
  <c r="AL245" i="4" s="1"/>
  <c r="AH245" i="4"/>
  <c r="AG245" i="4"/>
  <c r="AC245" i="4"/>
  <c r="AA245" i="4"/>
  <c r="AD245" i="4" s="1"/>
  <c r="Z245" i="4"/>
  <c r="AF245" i="4" s="1"/>
  <c r="Y245" i="4"/>
  <c r="AB245" i="4" s="1"/>
  <c r="X245" i="4"/>
  <c r="Q245" i="4"/>
  <c r="T245" i="4" s="1"/>
  <c r="P245" i="4"/>
  <c r="O245" i="4"/>
  <c r="R245" i="4" s="1"/>
  <c r="N245" i="4"/>
  <c r="D245" i="4"/>
  <c r="A245" i="4"/>
  <c r="A246" i="4" s="1"/>
  <c r="A247" i="4" s="1"/>
  <c r="AH244" i="4"/>
  <c r="P244" i="4"/>
  <c r="AU243" i="4"/>
  <c r="AT243" i="4"/>
  <c r="AX243" i="4" s="1"/>
  <c r="AS243" i="4"/>
  <c r="AR243" i="4"/>
  <c r="AV243" i="4" s="1"/>
  <c r="AN243" i="4"/>
  <c r="AK243" i="4"/>
  <c r="AK244" i="4" s="1"/>
  <c r="AJ243" i="4"/>
  <c r="AM243" i="4" s="1"/>
  <c r="AI243" i="4"/>
  <c r="AI244" i="4" s="1"/>
  <c r="AH243" i="4"/>
  <c r="AL243" i="4" s="1"/>
  <c r="AA243" i="4"/>
  <c r="Z243" i="4"/>
  <c r="AD243" i="4" s="1"/>
  <c r="Y243" i="4"/>
  <c r="X243" i="4"/>
  <c r="X244" i="4" s="1"/>
  <c r="T243" i="4"/>
  <c r="Q243" i="4"/>
  <c r="Q244" i="4" s="1"/>
  <c r="P243" i="4"/>
  <c r="S243" i="4" s="1"/>
  <c r="O243" i="4"/>
  <c r="O244" i="4" s="1"/>
  <c r="N243" i="4"/>
  <c r="N244" i="4" s="1"/>
  <c r="E243" i="4"/>
  <c r="D243" i="4"/>
  <c r="AU242" i="4"/>
  <c r="AX242" i="4" s="1"/>
  <c r="AT242" i="4"/>
  <c r="AQ242" i="4"/>
  <c r="AM242" i="4"/>
  <c r="AK242" i="4"/>
  <c r="AN242" i="4" s="1"/>
  <c r="AJ242" i="4"/>
  <c r="AP242" i="4" s="1"/>
  <c r="AI242" i="4"/>
  <c r="AL242" i="4" s="1"/>
  <c r="AH242" i="4"/>
  <c r="AA242" i="4"/>
  <c r="AD242" i="4" s="1"/>
  <c r="Z242" i="4"/>
  <c r="Y242" i="4"/>
  <c r="AB242" i="4" s="1"/>
  <c r="X242" i="4"/>
  <c r="W242" i="4"/>
  <c r="S242" i="4"/>
  <c r="Q242" i="4"/>
  <c r="T242" i="4" s="1"/>
  <c r="P242" i="4"/>
  <c r="V242" i="4" s="1"/>
  <c r="O242" i="4"/>
  <c r="R242" i="4" s="1"/>
  <c r="N242" i="4"/>
  <c r="E242" i="4"/>
  <c r="D242" i="4"/>
  <c r="A242" i="4"/>
  <c r="A243" i="4" s="1"/>
  <c r="A244" i="4" s="1"/>
  <c r="Y241" i="4"/>
  <c r="AX240" i="4"/>
  <c r="AU240" i="4"/>
  <c r="BA240" i="4" s="1"/>
  <c r="AT240" i="4"/>
  <c r="AS240" i="4"/>
  <c r="AY240" i="4" s="1"/>
  <c r="AR240" i="4"/>
  <c r="AV240" i="4" s="1"/>
  <c r="AK240" i="4"/>
  <c r="AJ240" i="4"/>
  <c r="AM240" i="4" s="1"/>
  <c r="AI240" i="4"/>
  <c r="AH240" i="4"/>
  <c r="AL240" i="4" s="1"/>
  <c r="AD240" i="4"/>
  <c r="AA240" i="4"/>
  <c r="AG240" i="4" s="1"/>
  <c r="Z240" i="4"/>
  <c r="Y240" i="4"/>
  <c r="AE240" i="4" s="1"/>
  <c r="X240" i="4"/>
  <c r="X241" i="4" s="1"/>
  <c r="Q240" i="4"/>
  <c r="P240" i="4"/>
  <c r="S240" i="4" s="1"/>
  <c r="O240" i="4"/>
  <c r="N240" i="4"/>
  <c r="N241" i="4" s="1"/>
  <c r="E240" i="4"/>
  <c r="BA239" i="4"/>
  <c r="AU239" i="4"/>
  <c r="AX239" i="4" s="1"/>
  <c r="AT239" i="4"/>
  <c r="AK239" i="4"/>
  <c r="AN239" i="4" s="1"/>
  <c r="AJ239" i="4"/>
  <c r="AI239" i="4"/>
  <c r="AL239" i="4" s="1"/>
  <c r="AH239" i="4"/>
  <c r="AG239" i="4"/>
  <c r="AC239" i="4"/>
  <c r="AA239" i="4"/>
  <c r="AD239" i="4" s="1"/>
  <c r="Z239" i="4"/>
  <c r="AF239" i="4" s="1"/>
  <c r="Y239" i="4"/>
  <c r="AB239" i="4" s="1"/>
  <c r="X239" i="4"/>
  <c r="Q239" i="4"/>
  <c r="P239" i="4"/>
  <c r="O239" i="4"/>
  <c r="N239" i="4"/>
  <c r="D239" i="4"/>
  <c r="A239" i="4"/>
  <c r="A240" i="4" s="1"/>
  <c r="A241" i="4" s="1"/>
  <c r="AH238" i="4"/>
  <c r="P238" i="4"/>
  <c r="AZ237" i="4"/>
  <c r="AU237" i="4"/>
  <c r="AT237" i="4"/>
  <c r="AS237" i="4"/>
  <c r="AR237" i="4"/>
  <c r="AV237" i="4" s="1"/>
  <c r="AN237" i="4"/>
  <c r="AK237" i="4"/>
  <c r="AK238" i="4" s="1"/>
  <c r="AJ237" i="4"/>
  <c r="AM237" i="4" s="1"/>
  <c r="AI237" i="4"/>
  <c r="AI238" i="4" s="1"/>
  <c r="AO238" i="4" s="1"/>
  <c r="AH237" i="4"/>
  <c r="AL237" i="4" s="1"/>
  <c r="AA237" i="4"/>
  <c r="Z237" i="4"/>
  <c r="Y237" i="4"/>
  <c r="X237" i="4"/>
  <c r="X238" i="4" s="1"/>
  <c r="T237" i="4"/>
  <c r="Q237" i="4"/>
  <c r="Q238" i="4" s="1"/>
  <c r="W238" i="4" s="1"/>
  <c r="P237" i="4"/>
  <c r="S237" i="4" s="1"/>
  <c r="O237" i="4"/>
  <c r="O238" i="4" s="1"/>
  <c r="N237" i="4"/>
  <c r="N238" i="4" s="1"/>
  <c r="E237" i="4"/>
  <c r="D237" i="4"/>
  <c r="AU236" i="4"/>
  <c r="AT236" i="4"/>
  <c r="AQ236" i="4"/>
  <c r="AM236" i="4"/>
  <c r="AK236" i="4"/>
  <c r="AN236" i="4" s="1"/>
  <c r="AJ236" i="4"/>
  <c r="AP236" i="4" s="1"/>
  <c r="AI236" i="4"/>
  <c r="AL236" i="4" s="1"/>
  <c r="AH236" i="4"/>
  <c r="AE236" i="4"/>
  <c r="AA236" i="4"/>
  <c r="Z236" i="4"/>
  <c r="Y236" i="4"/>
  <c r="X236" i="4"/>
  <c r="W236" i="4"/>
  <c r="S236" i="4"/>
  <c r="Q236" i="4"/>
  <c r="T236" i="4" s="1"/>
  <c r="P236" i="4"/>
  <c r="V236" i="4" s="1"/>
  <c r="O236" i="4"/>
  <c r="R236" i="4" s="1"/>
  <c r="N236" i="4"/>
  <c r="E236" i="4"/>
  <c r="D236" i="4"/>
  <c r="A236" i="4"/>
  <c r="A237" i="4" s="1"/>
  <c r="A238" i="4" s="1"/>
  <c r="AJ235" i="4"/>
  <c r="Y235" i="4"/>
  <c r="AX234" i="4"/>
  <c r="AU234" i="4"/>
  <c r="BA234" i="4" s="1"/>
  <c r="AT234" i="4"/>
  <c r="AS234" i="4"/>
  <c r="AY234" i="4" s="1"/>
  <c r="AR234" i="4"/>
  <c r="AV234" i="4" s="1"/>
  <c r="AP234" i="4"/>
  <c r="AK234" i="4"/>
  <c r="AJ234" i="4"/>
  <c r="AI234" i="4"/>
  <c r="AH234" i="4"/>
  <c r="AH235" i="4" s="1"/>
  <c r="AD234" i="4"/>
  <c r="AA234" i="4"/>
  <c r="AG234" i="4" s="1"/>
  <c r="Z234" i="4"/>
  <c r="Y234" i="4"/>
  <c r="AE234" i="4" s="1"/>
  <c r="X234" i="4"/>
  <c r="Q234" i="4"/>
  <c r="P234" i="4"/>
  <c r="O234" i="4"/>
  <c r="N234" i="4"/>
  <c r="D234" i="4" s="1"/>
  <c r="E234" i="4"/>
  <c r="BA233" i="4"/>
  <c r="AU233" i="4"/>
  <c r="AX233" i="4" s="1"/>
  <c r="AT233" i="4"/>
  <c r="AK233" i="4"/>
  <c r="AJ233" i="4"/>
  <c r="AI233" i="4"/>
  <c r="AH233" i="4"/>
  <c r="AG233" i="4"/>
  <c r="AA233" i="4"/>
  <c r="Z233" i="4"/>
  <c r="AF233" i="4" s="1"/>
  <c r="Y233" i="4"/>
  <c r="X233" i="4"/>
  <c r="Q233" i="4"/>
  <c r="P233" i="4"/>
  <c r="S233" i="4" s="1"/>
  <c r="O233" i="4"/>
  <c r="N233" i="4"/>
  <c r="D233" i="4" s="1"/>
  <c r="A233" i="4"/>
  <c r="A234" i="4" s="1"/>
  <c r="A235" i="4" s="1"/>
  <c r="AT232" i="4"/>
  <c r="AK232" i="4"/>
  <c r="Z232" i="4"/>
  <c r="O232" i="4"/>
  <c r="AU231" i="4"/>
  <c r="AT231" i="4"/>
  <c r="AS231" i="4"/>
  <c r="AV231" i="4" s="1"/>
  <c r="AR231" i="4"/>
  <c r="AQ231" i="4"/>
  <c r="AM231" i="4"/>
  <c r="AK231" i="4"/>
  <c r="AN231" i="4" s="1"/>
  <c r="AJ231" i="4"/>
  <c r="AI231" i="4"/>
  <c r="AL231" i="4" s="1"/>
  <c r="AH231" i="4"/>
  <c r="AA231" i="4"/>
  <c r="Z231" i="4"/>
  <c r="Y231" i="4"/>
  <c r="X231" i="4"/>
  <c r="W231" i="4"/>
  <c r="S231" i="4"/>
  <c r="Q231" i="4"/>
  <c r="T231" i="4" s="1"/>
  <c r="P231" i="4"/>
  <c r="O231" i="4"/>
  <c r="R231" i="4" s="1"/>
  <c r="N231" i="4"/>
  <c r="E231" i="4"/>
  <c r="D231" i="4"/>
  <c r="AU230" i="4"/>
  <c r="BA230" i="4" s="1"/>
  <c r="AT230" i="4"/>
  <c r="AX230" i="4" s="1"/>
  <c r="AK230" i="4"/>
  <c r="AJ230" i="4"/>
  <c r="AM230" i="4" s="1"/>
  <c r="AI230" i="4"/>
  <c r="AH230" i="4"/>
  <c r="AL230" i="4" s="1"/>
  <c r="AD230" i="4"/>
  <c r="AA230" i="4"/>
  <c r="AG230" i="4" s="1"/>
  <c r="Z230" i="4"/>
  <c r="AC230" i="4" s="1"/>
  <c r="Y230" i="4"/>
  <c r="AE230" i="4" s="1"/>
  <c r="X230" i="4"/>
  <c r="X232" i="4" s="1"/>
  <c r="Q230" i="4"/>
  <c r="P230" i="4"/>
  <c r="S230" i="4" s="1"/>
  <c r="O230" i="4"/>
  <c r="N230" i="4"/>
  <c r="D230" i="4" s="1"/>
  <c r="E230" i="4"/>
  <c r="A230" i="4"/>
  <c r="A231" i="4" s="1"/>
  <c r="A232" i="4" s="1"/>
  <c r="AT229" i="4"/>
  <c r="AK229" i="4"/>
  <c r="Z229" i="4"/>
  <c r="O229" i="4"/>
  <c r="AU228" i="4"/>
  <c r="AT228" i="4"/>
  <c r="AS228" i="4"/>
  <c r="AV228" i="4" s="1"/>
  <c r="AR228" i="4"/>
  <c r="AQ228" i="4"/>
  <c r="AM228" i="4"/>
  <c r="AK228" i="4"/>
  <c r="AN228" i="4" s="1"/>
  <c r="AJ228" i="4"/>
  <c r="AI228" i="4"/>
  <c r="AL228" i="4" s="1"/>
  <c r="AH228" i="4"/>
  <c r="AA228" i="4"/>
  <c r="Z228" i="4"/>
  <c r="Y228" i="4"/>
  <c r="X228" i="4"/>
  <c r="W228" i="4"/>
  <c r="S228" i="4"/>
  <c r="Q228" i="4"/>
  <c r="T228" i="4" s="1"/>
  <c r="P228" i="4"/>
  <c r="O228" i="4"/>
  <c r="R228" i="4" s="1"/>
  <c r="N228" i="4"/>
  <c r="E228" i="4"/>
  <c r="D228" i="4"/>
  <c r="AU227" i="4"/>
  <c r="BA227" i="4" s="1"/>
  <c r="AT227" i="4"/>
  <c r="AX227" i="4" s="1"/>
  <c r="AK227" i="4"/>
  <c r="AJ227" i="4"/>
  <c r="AM227" i="4" s="1"/>
  <c r="AI227" i="4"/>
  <c r="AH227" i="4"/>
  <c r="AL227" i="4" s="1"/>
  <c r="AD227" i="4"/>
  <c r="AA227" i="4"/>
  <c r="AG227" i="4" s="1"/>
  <c r="Z227" i="4"/>
  <c r="AC227" i="4" s="1"/>
  <c r="Y227" i="4"/>
  <c r="AE227" i="4" s="1"/>
  <c r="X227" i="4"/>
  <c r="X229" i="4" s="1"/>
  <c r="Q227" i="4"/>
  <c r="P227" i="4"/>
  <c r="S227" i="4" s="1"/>
  <c r="O227" i="4"/>
  <c r="N227" i="4"/>
  <c r="D227" i="4" s="1"/>
  <c r="E227" i="4"/>
  <c r="A227" i="4"/>
  <c r="A228" i="4" s="1"/>
  <c r="A229" i="4" s="1"/>
  <c r="AT226" i="4"/>
  <c r="AK226" i="4"/>
  <c r="Z226" i="4"/>
  <c r="O226" i="4"/>
  <c r="AU225" i="4"/>
  <c r="AT225" i="4"/>
  <c r="AS225" i="4"/>
  <c r="AR225" i="4"/>
  <c r="AQ225" i="4"/>
  <c r="AM225" i="4"/>
  <c r="AK225" i="4"/>
  <c r="AN225" i="4" s="1"/>
  <c r="AJ225" i="4"/>
  <c r="AI225" i="4"/>
  <c r="AL225" i="4" s="1"/>
  <c r="AH225" i="4"/>
  <c r="AA225" i="4"/>
  <c r="Z225" i="4"/>
  <c r="Y225" i="4"/>
  <c r="AE225" i="4" s="1"/>
  <c r="X225" i="4"/>
  <c r="W225" i="4"/>
  <c r="S225" i="4"/>
  <c r="Q225" i="4"/>
  <c r="T225" i="4" s="1"/>
  <c r="P225" i="4"/>
  <c r="O225" i="4"/>
  <c r="R225" i="4" s="1"/>
  <c r="N225" i="4"/>
  <c r="D225" i="4"/>
  <c r="AU224" i="4"/>
  <c r="BA224" i="4" s="1"/>
  <c r="AT224" i="4"/>
  <c r="AX224" i="4" s="1"/>
  <c r="AK224" i="4"/>
  <c r="AJ224" i="4"/>
  <c r="AI224" i="4"/>
  <c r="AH224" i="4"/>
  <c r="AL224" i="4" s="1"/>
  <c r="AD224" i="4"/>
  <c r="AA224" i="4"/>
  <c r="AG224" i="4" s="1"/>
  <c r="Z224" i="4"/>
  <c r="AC224" i="4" s="1"/>
  <c r="Y224" i="4"/>
  <c r="AE224" i="4" s="1"/>
  <c r="X224" i="4"/>
  <c r="X226" i="4" s="1"/>
  <c r="V224" i="4"/>
  <c r="Q224" i="4"/>
  <c r="P224" i="4"/>
  <c r="O224" i="4"/>
  <c r="N224" i="4"/>
  <c r="D224" i="4" s="1"/>
  <c r="E224" i="4"/>
  <c r="A224" i="4"/>
  <c r="A225" i="4" s="1"/>
  <c r="A226" i="4" s="1"/>
  <c r="AT223" i="4"/>
  <c r="AK223" i="4"/>
  <c r="Z223" i="4"/>
  <c r="O223" i="4"/>
  <c r="AY222" i="4"/>
  <c r="AU222" i="4"/>
  <c r="AT222" i="4"/>
  <c r="AS222" i="4"/>
  <c r="AR222" i="4"/>
  <c r="AQ222" i="4"/>
  <c r="AM222" i="4"/>
  <c r="AK222" i="4"/>
  <c r="AN222" i="4" s="1"/>
  <c r="AJ222" i="4"/>
  <c r="AI222" i="4"/>
  <c r="AL222" i="4" s="1"/>
  <c r="AH222" i="4"/>
  <c r="AA222" i="4"/>
  <c r="Z222" i="4"/>
  <c r="Y222" i="4"/>
  <c r="X222" i="4"/>
  <c r="W222" i="4"/>
  <c r="S222" i="4"/>
  <c r="Q222" i="4"/>
  <c r="T222" i="4" s="1"/>
  <c r="P222" i="4"/>
  <c r="O222" i="4"/>
  <c r="R222" i="4" s="1"/>
  <c r="N222" i="4"/>
  <c r="D222" i="4"/>
  <c r="AU221" i="4"/>
  <c r="BA221" i="4" s="1"/>
  <c r="AT221" i="4"/>
  <c r="AX221" i="4" s="1"/>
  <c r="AK221" i="4"/>
  <c r="AJ221" i="4"/>
  <c r="AP221" i="4" s="1"/>
  <c r="AI221" i="4"/>
  <c r="AH221" i="4"/>
  <c r="AL221" i="4" s="1"/>
  <c r="AD221" i="4"/>
  <c r="AA221" i="4"/>
  <c r="AG221" i="4" s="1"/>
  <c r="Z221" i="4"/>
  <c r="AC221" i="4" s="1"/>
  <c r="Y221" i="4"/>
  <c r="AE221" i="4" s="1"/>
  <c r="X221" i="4"/>
  <c r="X223" i="4" s="1"/>
  <c r="V221" i="4"/>
  <c r="Q221" i="4"/>
  <c r="P221" i="4"/>
  <c r="O221" i="4"/>
  <c r="N221" i="4"/>
  <c r="D221" i="4" s="1"/>
  <c r="E221" i="4"/>
  <c r="A221" i="4"/>
  <c r="A222" i="4" s="1"/>
  <c r="A223" i="4" s="1"/>
  <c r="AY219" i="4"/>
  <c r="AU219" i="4"/>
  <c r="AT219" i="4"/>
  <c r="AS219" i="4"/>
  <c r="AR219" i="4"/>
  <c r="AK219" i="4"/>
  <c r="AN219" i="4" s="1"/>
  <c r="AJ219" i="4"/>
  <c r="AI219" i="4"/>
  <c r="AH219" i="4"/>
  <c r="AA219" i="4"/>
  <c r="AG219" i="4" s="1"/>
  <c r="Z219" i="4"/>
  <c r="Y219" i="4"/>
  <c r="AC219" i="4" s="1"/>
  <c r="X219" i="4"/>
  <c r="Q219" i="4"/>
  <c r="P219" i="4"/>
  <c r="O219" i="4"/>
  <c r="R219" i="4" s="1"/>
  <c r="N219" i="4"/>
  <c r="E219" i="4"/>
  <c r="D219" i="4"/>
  <c r="AU218" i="4"/>
  <c r="BA218" i="4" s="1"/>
  <c r="AT218" i="4"/>
  <c r="AT220" i="4" s="1"/>
  <c r="AK218" i="4"/>
  <c r="AJ218" i="4"/>
  <c r="AM218" i="4" s="1"/>
  <c r="AI218" i="4"/>
  <c r="AH218" i="4"/>
  <c r="AL218" i="4" s="1"/>
  <c r="AD218" i="4"/>
  <c r="AA218" i="4"/>
  <c r="AG218" i="4" s="1"/>
  <c r="Z218" i="4"/>
  <c r="AC218" i="4" s="1"/>
  <c r="Y218" i="4"/>
  <c r="AE218" i="4" s="1"/>
  <c r="X218" i="4"/>
  <c r="X220" i="4" s="1"/>
  <c r="Q218" i="4"/>
  <c r="P218" i="4"/>
  <c r="S218" i="4" s="1"/>
  <c r="O218" i="4"/>
  <c r="N218" i="4"/>
  <c r="R218" i="4" s="1"/>
  <c r="E218" i="4"/>
  <c r="A218" i="4"/>
  <c r="A219" i="4" s="1"/>
  <c r="A220" i="4" s="1"/>
  <c r="AU216" i="4"/>
  <c r="BA216" i="4" s="1"/>
  <c r="AT216" i="4"/>
  <c r="AS216" i="4"/>
  <c r="AV216" i="4" s="1"/>
  <c r="AR216" i="4"/>
  <c r="AQ216" i="4"/>
  <c r="AM216" i="4"/>
  <c r="AK216" i="4"/>
  <c r="AN216" i="4" s="1"/>
  <c r="AJ216" i="4"/>
  <c r="AI216" i="4"/>
  <c r="AL216" i="4" s="1"/>
  <c r="AH216" i="4"/>
  <c r="AA216" i="4"/>
  <c r="AG216" i="4" s="1"/>
  <c r="Z216" i="4"/>
  <c r="Y216" i="4"/>
  <c r="AC216" i="4" s="1"/>
  <c r="X216" i="4"/>
  <c r="W216" i="4"/>
  <c r="S216" i="4"/>
  <c r="Q216" i="4"/>
  <c r="T216" i="4" s="1"/>
  <c r="P216" i="4"/>
  <c r="O216" i="4"/>
  <c r="R216" i="4" s="1"/>
  <c r="N216" i="4"/>
  <c r="E216" i="4"/>
  <c r="I216" i="4" s="1"/>
  <c r="D216" i="4"/>
  <c r="AU215" i="4"/>
  <c r="BA215" i="4" s="1"/>
  <c r="AT215" i="4"/>
  <c r="AT217" i="4" s="1"/>
  <c r="AK215" i="4"/>
  <c r="AJ215" i="4"/>
  <c r="AM215" i="4" s="1"/>
  <c r="AI215" i="4"/>
  <c r="AH215" i="4"/>
  <c r="AL215" i="4" s="1"/>
  <c r="AD215" i="4"/>
  <c r="AA215" i="4"/>
  <c r="AG215" i="4" s="1"/>
  <c r="Z215" i="4"/>
  <c r="AC215" i="4" s="1"/>
  <c r="Y215" i="4"/>
  <c r="AE215" i="4" s="1"/>
  <c r="X215" i="4"/>
  <c r="X217" i="4" s="1"/>
  <c r="Q215" i="4"/>
  <c r="P215" i="4"/>
  <c r="S215" i="4" s="1"/>
  <c r="O215" i="4"/>
  <c r="N215" i="4"/>
  <c r="R215" i="4" s="1"/>
  <c r="E215" i="4"/>
  <c r="A215" i="4"/>
  <c r="A216" i="4" s="1"/>
  <c r="A217" i="4" s="1"/>
  <c r="AK214" i="4"/>
  <c r="O214" i="4"/>
  <c r="AU213" i="4"/>
  <c r="BA213" i="4" s="1"/>
  <c r="AT213" i="4"/>
  <c r="AS213" i="4"/>
  <c r="AV213" i="4" s="1"/>
  <c r="AR213" i="4"/>
  <c r="AQ213" i="4"/>
  <c r="AM213" i="4"/>
  <c r="AK213" i="4"/>
  <c r="AN213" i="4" s="1"/>
  <c r="AJ213" i="4"/>
  <c r="AI213" i="4"/>
  <c r="AL213" i="4" s="1"/>
  <c r="AH213" i="4"/>
  <c r="AA213" i="4"/>
  <c r="AG213" i="4" s="1"/>
  <c r="Z213" i="4"/>
  <c r="Y213" i="4"/>
  <c r="AC213" i="4" s="1"/>
  <c r="X213" i="4"/>
  <c r="W213" i="4"/>
  <c r="S213" i="4"/>
  <c r="Q213" i="4"/>
  <c r="T213" i="4" s="1"/>
  <c r="P213" i="4"/>
  <c r="O213" i="4"/>
  <c r="R213" i="4" s="1"/>
  <c r="N213" i="4"/>
  <c r="E213" i="4"/>
  <c r="D213" i="4"/>
  <c r="AU212" i="4"/>
  <c r="BA212" i="4" s="1"/>
  <c r="AT212" i="4"/>
  <c r="AT214" i="4" s="1"/>
  <c r="AK212" i="4"/>
  <c r="AJ212" i="4"/>
  <c r="AM212" i="4" s="1"/>
  <c r="AI212" i="4"/>
  <c r="AH212" i="4"/>
  <c r="AL212" i="4" s="1"/>
  <c r="AD212" i="4"/>
  <c r="AA212" i="4"/>
  <c r="AG212" i="4" s="1"/>
  <c r="Z212" i="4"/>
  <c r="AC212" i="4" s="1"/>
  <c r="Y212" i="4"/>
  <c r="AE212" i="4" s="1"/>
  <c r="X212" i="4"/>
  <c r="X214" i="4" s="1"/>
  <c r="Q212" i="4"/>
  <c r="P212" i="4"/>
  <c r="S212" i="4" s="1"/>
  <c r="O212" i="4"/>
  <c r="N212" i="4"/>
  <c r="R212" i="4" s="1"/>
  <c r="E212" i="4"/>
  <c r="A212" i="4"/>
  <c r="A213" i="4" s="1"/>
  <c r="A214" i="4" s="1"/>
  <c r="AT211" i="4"/>
  <c r="AK211" i="4"/>
  <c r="Z211" i="4"/>
  <c r="O211" i="4"/>
  <c r="AU210" i="4"/>
  <c r="BA210" i="4" s="1"/>
  <c r="AT210" i="4"/>
  <c r="AS210" i="4"/>
  <c r="AV210" i="4" s="1"/>
  <c r="AR210" i="4"/>
  <c r="AQ210" i="4"/>
  <c r="AM210" i="4"/>
  <c r="AK210" i="4"/>
  <c r="AN210" i="4" s="1"/>
  <c r="AJ210" i="4"/>
  <c r="AI210" i="4"/>
  <c r="AL210" i="4" s="1"/>
  <c r="AH210" i="4"/>
  <c r="AA210" i="4"/>
  <c r="AG210" i="4" s="1"/>
  <c r="Z210" i="4"/>
  <c r="Y210" i="4"/>
  <c r="AC210" i="4" s="1"/>
  <c r="X210" i="4"/>
  <c r="W210" i="4"/>
  <c r="S210" i="4"/>
  <c r="Q210" i="4"/>
  <c r="T210" i="4" s="1"/>
  <c r="P210" i="4"/>
  <c r="O210" i="4"/>
  <c r="R210" i="4" s="1"/>
  <c r="N210" i="4"/>
  <c r="E210" i="4"/>
  <c r="I210" i="4" s="1"/>
  <c r="D210" i="4"/>
  <c r="AU209" i="4"/>
  <c r="BA209" i="4" s="1"/>
  <c r="AT209" i="4"/>
  <c r="AX209" i="4" s="1"/>
  <c r="AK209" i="4"/>
  <c r="AJ209" i="4"/>
  <c r="AM209" i="4" s="1"/>
  <c r="AI209" i="4"/>
  <c r="AH209" i="4"/>
  <c r="AL209" i="4" s="1"/>
  <c r="AD209" i="4"/>
  <c r="AA209" i="4"/>
  <c r="AG209" i="4" s="1"/>
  <c r="Z209" i="4"/>
  <c r="AC209" i="4" s="1"/>
  <c r="Y209" i="4"/>
  <c r="AE209" i="4" s="1"/>
  <c r="X209" i="4"/>
  <c r="X211" i="4" s="1"/>
  <c r="Q209" i="4"/>
  <c r="P209" i="4"/>
  <c r="S209" i="4" s="1"/>
  <c r="O209" i="4"/>
  <c r="N209" i="4"/>
  <c r="R209" i="4" s="1"/>
  <c r="E209" i="4"/>
  <c r="A209" i="4"/>
  <c r="A210" i="4" s="1"/>
  <c r="A211" i="4" s="1"/>
  <c r="AT208" i="4"/>
  <c r="AK208" i="4"/>
  <c r="Z208" i="4"/>
  <c r="O208" i="4"/>
  <c r="AU207" i="4"/>
  <c r="BA207" i="4" s="1"/>
  <c r="AT207" i="4"/>
  <c r="AS207" i="4"/>
  <c r="AV207" i="4" s="1"/>
  <c r="AR207" i="4"/>
  <c r="AQ207" i="4"/>
  <c r="AM207" i="4"/>
  <c r="AK207" i="4"/>
  <c r="AN207" i="4" s="1"/>
  <c r="AJ207" i="4"/>
  <c r="AI207" i="4"/>
  <c r="AL207" i="4" s="1"/>
  <c r="AH207" i="4"/>
  <c r="AA207" i="4"/>
  <c r="AG207" i="4" s="1"/>
  <c r="Z207" i="4"/>
  <c r="Y207" i="4"/>
  <c r="AC207" i="4" s="1"/>
  <c r="X207" i="4"/>
  <c r="W207" i="4"/>
  <c r="S207" i="4"/>
  <c r="Q207" i="4"/>
  <c r="T207" i="4" s="1"/>
  <c r="P207" i="4"/>
  <c r="O207" i="4"/>
  <c r="R207" i="4" s="1"/>
  <c r="N207" i="4"/>
  <c r="E207" i="4"/>
  <c r="D207" i="4"/>
  <c r="AU206" i="4"/>
  <c r="BA206" i="4" s="1"/>
  <c r="AT206" i="4"/>
  <c r="AX206" i="4" s="1"/>
  <c r="AK206" i="4"/>
  <c r="AJ206" i="4"/>
  <c r="AM206" i="4" s="1"/>
  <c r="AI206" i="4"/>
  <c r="AH206" i="4"/>
  <c r="AL206" i="4" s="1"/>
  <c r="AD206" i="4"/>
  <c r="AA206" i="4"/>
  <c r="AG206" i="4" s="1"/>
  <c r="Z206" i="4"/>
  <c r="AC206" i="4" s="1"/>
  <c r="Y206" i="4"/>
  <c r="AE206" i="4" s="1"/>
  <c r="X206" i="4"/>
  <c r="X208" i="4" s="1"/>
  <c r="Q206" i="4"/>
  <c r="P206" i="4"/>
  <c r="S206" i="4" s="1"/>
  <c r="O206" i="4"/>
  <c r="N206" i="4"/>
  <c r="R206" i="4" s="1"/>
  <c r="E206" i="4"/>
  <c r="A206" i="4"/>
  <c r="A207" i="4" s="1"/>
  <c r="A208" i="4" s="1"/>
  <c r="AU204" i="4"/>
  <c r="BA204" i="4" s="1"/>
  <c r="AT204" i="4"/>
  <c r="AZ204" i="4" s="1"/>
  <c r="AS204" i="4"/>
  <c r="AY204" i="4" s="1"/>
  <c r="AR204" i="4"/>
  <c r="AV204" i="4" s="1"/>
  <c r="AK204" i="4"/>
  <c r="AK205" i="4" s="1"/>
  <c r="AJ204" i="4"/>
  <c r="AJ205" i="4" s="1"/>
  <c r="AI204" i="4"/>
  <c r="AI205" i="4" s="1"/>
  <c r="AH204" i="4"/>
  <c r="AH205" i="4" s="1"/>
  <c r="AA204" i="4"/>
  <c r="AG204" i="4" s="1"/>
  <c r="Z204" i="4"/>
  <c r="AF204" i="4" s="1"/>
  <c r="Y204" i="4"/>
  <c r="AE204" i="4" s="1"/>
  <c r="X204" i="4"/>
  <c r="AB204" i="4" s="1"/>
  <c r="Q204" i="4"/>
  <c r="Q205" i="4" s="1"/>
  <c r="P204" i="4"/>
  <c r="P205" i="4" s="1"/>
  <c r="O204" i="4"/>
  <c r="O205" i="4" s="1"/>
  <c r="N204" i="4"/>
  <c r="N205" i="4" s="1"/>
  <c r="E204" i="4"/>
  <c r="D204" i="4"/>
  <c r="AU203" i="4"/>
  <c r="AU205" i="4" s="1"/>
  <c r="AT203" i="4"/>
  <c r="AK203" i="4"/>
  <c r="AQ203" i="4" s="1"/>
  <c r="AJ203" i="4"/>
  <c r="AP203" i="4" s="1"/>
  <c r="AI203" i="4"/>
  <c r="AO203" i="4" s="1"/>
  <c r="AH203" i="4"/>
  <c r="AA203" i="4"/>
  <c r="AA205" i="4" s="1"/>
  <c r="Z203" i="4"/>
  <c r="AF203" i="4" s="1"/>
  <c r="Y203" i="4"/>
  <c r="Y205" i="4" s="1"/>
  <c r="X203" i="4"/>
  <c r="Q203" i="4"/>
  <c r="W203" i="4" s="1"/>
  <c r="P203" i="4"/>
  <c r="V203" i="4" s="1"/>
  <c r="O203" i="4"/>
  <c r="U203" i="4" s="1"/>
  <c r="N203" i="4"/>
  <c r="E203" i="4"/>
  <c r="D203" i="4"/>
  <c r="A203" i="4"/>
  <c r="A204" i="4" s="1"/>
  <c r="A205" i="4" s="1"/>
  <c r="AU201" i="4"/>
  <c r="BA201" i="4" s="1"/>
  <c r="AT201" i="4"/>
  <c r="AZ201" i="4" s="1"/>
  <c r="AS201" i="4"/>
  <c r="AY201" i="4" s="1"/>
  <c r="AR201" i="4"/>
  <c r="AV201" i="4" s="1"/>
  <c r="AK201" i="4"/>
  <c r="AK202" i="4" s="1"/>
  <c r="AJ201" i="4"/>
  <c r="AJ202" i="4" s="1"/>
  <c r="AI201" i="4"/>
  <c r="AI202" i="4" s="1"/>
  <c r="AH201" i="4"/>
  <c r="AH202" i="4" s="1"/>
  <c r="AA201" i="4"/>
  <c r="AG201" i="4" s="1"/>
  <c r="Z201" i="4"/>
  <c r="AF201" i="4" s="1"/>
  <c r="Y201" i="4"/>
  <c r="AE201" i="4" s="1"/>
  <c r="X201" i="4"/>
  <c r="AB201" i="4" s="1"/>
  <c r="Q201" i="4"/>
  <c r="Q202" i="4" s="1"/>
  <c r="P201" i="4"/>
  <c r="P202" i="4" s="1"/>
  <c r="O201" i="4"/>
  <c r="O202" i="4" s="1"/>
  <c r="N201" i="4"/>
  <c r="N202" i="4" s="1"/>
  <c r="E201" i="4"/>
  <c r="D201" i="4"/>
  <c r="AU200" i="4"/>
  <c r="AU202" i="4" s="1"/>
  <c r="AT200" i="4"/>
  <c r="AK200" i="4"/>
  <c r="AQ200" i="4" s="1"/>
  <c r="AJ200" i="4"/>
  <c r="AP200" i="4" s="1"/>
  <c r="AI200" i="4"/>
  <c r="AO200" i="4" s="1"/>
  <c r="AH200" i="4"/>
  <c r="AA200" i="4"/>
  <c r="AA202" i="4" s="1"/>
  <c r="Z200" i="4"/>
  <c r="AF200" i="4" s="1"/>
  <c r="Y200" i="4"/>
  <c r="Y202" i="4" s="1"/>
  <c r="X200" i="4"/>
  <c r="Q200" i="4"/>
  <c r="W200" i="4" s="1"/>
  <c r="P200" i="4"/>
  <c r="V200" i="4" s="1"/>
  <c r="O200" i="4"/>
  <c r="U200" i="4" s="1"/>
  <c r="N200" i="4"/>
  <c r="E200" i="4"/>
  <c r="D200" i="4"/>
  <c r="A200" i="4"/>
  <c r="A201" i="4" s="1"/>
  <c r="A202" i="4" s="1"/>
  <c r="AU198" i="4"/>
  <c r="BA198" i="4" s="1"/>
  <c r="AT198" i="4"/>
  <c r="AZ198" i="4" s="1"/>
  <c r="AS198" i="4"/>
  <c r="AY198" i="4" s="1"/>
  <c r="AR198" i="4"/>
  <c r="AV198" i="4" s="1"/>
  <c r="AK198" i="4"/>
  <c r="AK199" i="4" s="1"/>
  <c r="AJ198" i="4"/>
  <c r="AJ199" i="4" s="1"/>
  <c r="AI198" i="4"/>
  <c r="AI199" i="4" s="1"/>
  <c r="AH198" i="4"/>
  <c r="AH199" i="4" s="1"/>
  <c r="AA198" i="4"/>
  <c r="AG198" i="4" s="1"/>
  <c r="Z198" i="4"/>
  <c r="AF198" i="4" s="1"/>
  <c r="Y198" i="4"/>
  <c r="AE198" i="4" s="1"/>
  <c r="X198" i="4"/>
  <c r="AB198" i="4" s="1"/>
  <c r="Q198" i="4"/>
  <c r="Q199" i="4" s="1"/>
  <c r="P198" i="4"/>
  <c r="P199" i="4" s="1"/>
  <c r="O198" i="4"/>
  <c r="O199" i="4" s="1"/>
  <c r="N198" i="4"/>
  <c r="N199" i="4" s="1"/>
  <c r="E198" i="4"/>
  <c r="D198" i="4"/>
  <c r="AU197" i="4"/>
  <c r="AU199" i="4" s="1"/>
  <c r="AT197" i="4"/>
  <c r="AK197" i="4"/>
  <c r="AQ197" i="4" s="1"/>
  <c r="AJ197" i="4"/>
  <c r="AP197" i="4" s="1"/>
  <c r="AI197" i="4"/>
  <c r="AO197" i="4" s="1"/>
  <c r="AH197" i="4"/>
  <c r="AA197" i="4"/>
  <c r="AA199" i="4" s="1"/>
  <c r="Z197" i="4"/>
  <c r="AF197" i="4" s="1"/>
  <c r="Y197" i="4"/>
  <c r="Y199" i="4" s="1"/>
  <c r="X197" i="4"/>
  <c r="Q197" i="4"/>
  <c r="W197" i="4" s="1"/>
  <c r="P197" i="4"/>
  <c r="V197" i="4" s="1"/>
  <c r="O197" i="4"/>
  <c r="U197" i="4" s="1"/>
  <c r="N197" i="4"/>
  <c r="E197" i="4"/>
  <c r="D197" i="4"/>
  <c r="A197" i="4"/>
  <c r="A198" i="4" s="1"/>
  <c r="A199" i="4" s="1"/>
  <c r="AU195" i="4"/>
  <c r="BA195" i="4" s="1"/>
  <c r="AT195" i="4"/>
  <c r="AZ195" i="4" s="1"/>
  <c r="AS195" i="4"/>
  <c r="AY195" i="4" s="1"/>
  <c r="AR195" i="4"/>
  <c r="AV195" i="4" s="1"/>
  <c r="AK195" i="4"/>
  <c r="AK196" i="4" s="1"/>
  <c r="AJ195" i="4"/>
  <c r="AJ196" i="4" s="1"/>
  <c r="AI195" i="4"/>
  <c r="AI196" i="4" s="1"/>
  <c r="AH195" i="4"/>
  <c r="AH196" i="4" s="1"/>
  <c r="AA195" i="4"/>
  <c r="AG195" i="4" s="1"/>
  <c r="Z195" i="4"/>
  <c r="AF195" i="4" s="1"/>
  <c r="Y195" i="4"/>
  <c r="AE195" i="4" s="1"/>
  <c r="X195" i="4"/>
  <c r="AB195" i="4" s="1"/>
  <c r="Q195" i="4"/>
  <c r="Q196" i="4" s="1"/>
  <c r="P195" i="4"/>
  <c r="P196" i="4" s="1"/>
  <c r="O195" i="4"/>
  <c r="O196" i="4" s="1"/>
  <c r="N195" i="4"/>
  <c r="N196" i="4" s="1"/>
  <c r="E195" i="4"/>
  <c r="D195" i="4"/>
  <c r="AU194" i="4"/>
  <c r="AU196" i="4" s="1"/>
  <c r="AT194" i="4"/>
  <c r="AK194" i="4"/>
  <c r="AQ194" i="4" s="1"/>
  <c r="AJ194" i="4"/>
  <c r="AP194" i="4" s="1"/>
  <c r="AI194" i="4"/>
  <c r="AO194" i="4" s="1"/>
  <c r="AH194" i="4"/>
  <c r="AA194" i="4"/>
  <c r="AA196" i="4" s="1"/>
  <c r="Z194" i="4"/>
  <c r="AF194" i="4" s="1"/>
  <c r="Y194" i="4"/>
  <c r="Y196" i="4" s="1"/>
  <c r="X194" i="4"/>
  <c r="Q194" i="4"/>
  <c r="W194" i="4" s="1"/>
  <c r="P194" i="4"/>
  <c r="V194" i="4" s="1"/>
  <c r="O194" i="4"/>
  <c r="U194" i="4" s="1"/>
  <c r="N194" i="4"/>
  <c r="E194" i="4"/>
  <c r="D194" i="4"/>
  <c r="A194" i="4"/>
  <c r="A195" i="4" s="1"/>
  <c r="A196" i="4" s="1"/>
  <c r="AU192" i="4"/>
  <c r="BA192" i="4" s="1"/>
  <c r="AT192" i="4"/>
  <c r="AZ192" i="4" s="1"/>
  <c r="AS192" i="4"/>
  <c r="AY192" i="4" s="1"/>
  <c r="AR192" i="4"/>
  <c r="AV192" i="4" s="1"/>
  <c r="AK192" i="4"/>
  <c r="AK193" i="4" s="1"/>
  <c r="AJ192" i="4"/>
  <c r="AJ193" i="4" s="1"/>
  <c r="AI192" i="4"/>
  <c r="AI193" i="4" s="1"/>
  <c r="AH192" i="4"/>
  <c r="AH193" i="4" s="1"/>
  <c r="AA192" i="4"/>
  <c r="AG192" i="4" s="1"/>
  <c r="Z192" i="4"/>
  <c r="AF192" i="4" s="1"/>
  <c r="Y192" i="4"/>
  <c r="AE192" i="4" s="1"/>
  <c r="X192" i="4"/>
  <c r="AB192" i="4" s="1"/>
  <c r="Q192" i="4"/>
  <c r="Q193" i="4" s="1"/>
  <c r="P192" i="4"/>
  <c r="P193" i="4" s="1"/>
  <c r="O192" i="4"/>
  <c r="O193" i="4" s="1"/>
  <c r="N192" i="4"/>
  <c r="N193" i="4" s="1"/>
  <c r="E192" i="4"/>
  <c r="D192" i="4"/>
  <c r="AU191" i="4"/>
  <c r="AT191" i="4"/>
  <c r="AQ191" i="4"/>
  <c r="AM191" i="4"/>
  <c r="AK191" i="4"/>
  <c r="AN191" i="4" s="1"/>
  <c r="AJ191" i="4"/>
  <c r="AP191" i="4" s="1"/>
  <c r="AI191" i="4"/>
  <c r="AL191" i="4" s="1"/>
  <c r="AH191" i="4"/>
  <c r="AA191" i="4"/>
  <c r="Z191" i="4"/>
  <c r="Y191" i="4"/>
  <c r="X191" i="4"/>
  <c r="W191" i="4"/>
  <c r="S191" i="4"/>
  <c r="Q191" i="4"/>
  <c r="T191" i="4" s="1"/>
  <c r="P191" i="4"/>
  <c r="V191" i="4" s="1"/>
  <c r="O191" i="4"/>
  <c r="R191" i="4" s="1"/>
  <c r="N191" i="4"/>
  <c r="E191" i="4"/>
  <c r="D191" i="4"/>
  <c r="A191" i="4"/>
  <c r="A192" i="4" s="1"/>
  <c r="A193" i="4" s="1"/>
  <c r="AU189" i="4"/>
  <c r="AU190" i="4" s="1"/>
  <c r="AT189" i="4"/>
  <c r="AS189" i="4"/>
  <c r="AV189" i="4" s="1"/>
  <c r="AR189" i="4"/>
  <c r="AK189" i="4"/>
  <c r="AK190" i="4" s="1"/>
  <c r="AJ189" i="4"/>
  <c r="AP189" i="4" s="1"/>
  <c r="AI189" i="4"/>
  <c r="AI190" i="4" s="1"/>
  <c r="AH189" i="4"/>
  <c r="AH190" i="4" s="1"/>
  <c r="AA189" i="4"/>
  <c r="AA190" i="4" s="1"/>
  <c r="Z189" i="4"/>
  <c r="Y189" i="4"/>
  <c r="AB189" i="4" s="1"/>
  <c r="X189" i="4"/>
  <c r="Q189" i="4"/>
  <c r="Q190" i="4" s="1"/>
  <c r="P189" i="4"/>
  <c r="P190" i="4" s="1"/>
  <c r="O189" i="4"/>
  <c r="O190" i="4" s="1"/>
  <c r="N189" i="4"/>
  <c r="E189" i="4"/>
  <c r="D189" i="4"/>
  <c r="AU188" i="4"/>
  <c r="BA188" i="4" s="1"/>
  <c r="AT188" i="4"/>
  <c r="AX188" i="4" s="1"/>
  <c r="AK188" i="4"/>
  <c r="AQ188" i="4" s="1"/>
  <c r="AJ188" i="4"/>
  <c r="AM188" i="4" s="1"/>
  <c r="AI188" i="4"/>
  <c r="AO188" i="4" s="1"/>
  <c r="AH188" i="4"/>
  <c r="AL188" i="4" s="1"/>
  <c r="AA188" i="4"/>
  <c r="AG188" i="4" s="1"/>
  <c r="Z188" i="4"/>
  <c r="AC188" i="4" s="1"/>
  <c r="Y188" i="4"/>
  <c r="AE188" i="4" s="1"/>
  <c r="X188" i="4"/>
  <c r="AB188" i="4" s="1"/>
  <c r="Q188" i="4"/>
  <c r="W188" i="4" s="1"/>
  <c r="P188" i="4"/>
  <c r="S188" i="4" s="1"/>
  <c r="O188" i="4"/>
  <c r="U188" i="4" s="1"/>
  <c r="N188" i="4"/>
  <c r="N190" i="4" s="1"/>
  <c r="E188" i="4"/>
  <c r="D188" i="4"/>
  <c r="D190" i="4" s="1"/>
  <c r="A188" i="4"/>
  <c r="A189" i="4" s="1"/>
  <c r="A190" i="4" s="1"/>
  <c r="AU186" i="4"/>
  <c r="AU187" i="4" s="1"/>
  <c r="AT186" i="4"/>
  <c r="AZ186" i="4" s="1"/>
  <c r="AS186" i="4"/>
  <c r="AV186" i="4" s="1"/>
  <c r="AR186" i="4"/>
  <c r="AK186" i="4"/>
  <c r="AN186" i="4" s="1"/>
  <c r="AJ186" i="4"/>
  <c r="AJ187" i="4" s="1"/>
  <c r="AI186" i="4"/>
  <c r="AL186" i="4" s="1"/>
  <c r="AH186" i="4"/>
  <c r="AH187" i="4" s="1"/>
  <c r="AA186" i="4"/>
  <c r="AA187" i="4" s="1"/>
  <c r="Z186" i="4"/>
  <c r="AF186" i="4" s="1"/>
  <c r="Y186" i="4"/>
  <c r="Y187" i="4" s="1"/>
  <c r="X186" i="4"/>
  <c r="Q186" i="4"/>
  <c r="T186" i="4" s="1"/>
  <c r="P186" i="4"/>
  <c r="P187" i="4" s="1"/>
  <c r="O186" i="4"/>
  <c r="R186" i="4" s="1"/>
  <c r="N186" i="4"/>
  <c r="N187" i="4" s="1"/>
  <c r="E186" i="4"/>
  <c r="D186" i="4"/>
  <c r="AU185" i="4"/>
  <c r="BA185" i="4" s="1"/>
  <c r="AT185" i="4"/>
  <c r="AT187" i="4" s="1"/>
  <c r="AK185" i="4"/>
  <c r="AQ185" i="4" s="1"/>
  <c r="AJ185" i="4"/>
  <c r="AM185" i="4" s="1"/>
  <c r="AI185" i="4"/>
  <c r="AO185" i="4" s="1"/>
  <c r="AH185" i="4"/>
  <c r="AL185" i="4" s="1"/>
  <c r="AA185" i="4"/>
  <c r="AG185" i="4" s="1"/>
  <c r="Z185" i="4"/>
  <c r="AC185" i="4" s="1"/>
  <c r="Y185" i="4"/>
  <c r="AE185" i="4" s="1"/>
  <c r="X185" i="4"/>
  <c r="X187" i="4" s="1"/>
  <c r="Q185" i="4"/>
  <c r="W185" i="4" s="1"/>
  <c r="P185" i="4"/>
  <c r="S185" i="4" s="1"/>
  <c r="O185" i="4"/>
  <c r="U185" i="4" s="1"/>
  <c r="N185" i="4"/>
  <c r="R185" i="4" s="1"/>
  <c r="E185" i="4"/>
  <c r="D185" i="4"/>
  <c r="A185" i="4"/>
  <c r="A186" i="4" s="1"/>
  <c r="A187" i="4" s="1"/>
  <c r="AU183" i="4"/>
  <c r="AU184" i="4" s="1"/>
  <c r="AT183" i="4"/>
  <c r="AZ183" i="4" s="1"/>
  <c r="AS183" i="4"/>
  <c r="AV183" i="4" s="1"/>
  <c r="AR183" i="4"/>
  <c r="AK183" i="4"/>
  <c r="AN183" i="4" s="1"/>
  <c r="AJ183" i="4"/>
  <c r="AJ184" i="4" s="1"/>
  <c r="AI183" i="4"/>
  <c r="AL183" i="4" s="1"/>
  <c r="AH183" i="4"/>
  <c r="AH184" i="4" s="1"/>
  <c r="AA183" i="4"/>
  <c r="AA184" i="4" s="1"/>
  <c r="Z183" i="4"/>
  <c r="AF183" i="4" s="1"/>
  <c r="Y183" i="4"/>
  <c r="Y184" i="4" s="1"/>
  <c r="X183" i="4"/>
  <c r="Q183" i="4"/>
  <c r="T183" i="4" s="1"/>
  <c r="P183" i="4"/>
  <c r="P184" i="4" s="1"/>
  <c r="O183" i="4"/>
  <c r="R183" i="4" s="1"/>
  <c r="N183" i="4"/>
  <c r="N184" i="4" s="1"/>
  <c r="E183" i="4"/>
  <c r="D183" i="4"/>
  <c r="AU182" i="4"/>
  <c r="BA182" i="4" s="1"/>
  <c r="AT182" i="4"/>
  <c r="AT184" i="4" s="1"/>
  <c r="AK182" i="4"/>
  <c r="AQ182" i="4" s="1"/>
  <c r="AJ182" i="4"/>
  <c r="AM182" i="4" s="1"/>
  <c r="AI182" i="4"/>
  <c r="AO182" i="4" s="1"/>
  <c r="AH182" i="4"/>
  <c r="AL182" i="4" s="1"/>
  <c r="AA182" i="4"/>
  <c r="AG182" i="4" s="1"/>
  <c r="Z182" i="4"/>
  <c r="AC182" i="4" s="1"/>
  <c r="Y182" i="4"/>
  <c r="AE182" i="4" s="1"/>
  <c r="X182" i="4"/>
  <c r="X184" i="4" s="1"/>
  <c r="Q182" i="4"/>
  <c r="W182" i="4" s="1"/>
  <c r="P182" i="4"/>
  <c r="S182" i="4" s="1"/>
  <c r="O182" i="4"/>
  <c r="U182" i="4" s="1"/>
  <c r="N182" i="4"/>
  <c r="R182" i="4" s="1"/>
  <c r="E182" i="4"/>
  <c r="D182" i="4"/>
  <c r="D184" i="4" s="1"/>
  <c r="A182" i="4"/>
  <c r="A183" i="4" s="1"/>
  <c r="A184" i="4" s="1"/>
  <c r="AU180" i="4"/>
  <c r="AU181" i="4" s="1"/>
  <c r="AT180" i="4"/>
  <c r="AZ180" i="4" s="1"/>
  <c r="AS180" i="4"/>
  <c r="AV180" i="4" s="1"/>
  <c r="AR180" i="4"/>
  <c r="AK180" i="4"/>
  <c r="AN180" i="4" s="1"/>
  <c r="AJ180" i="4"/>
  <c r="AJ181" i="4" s="1"/>
  <c r="AI180" i="4"/>
  <c r="AL180" i="4" s="1"/>
  <c r="AH180" i="4"/>
  <c r="AH181" i="4" s="1"/>
  <c r="AA180" i="4"/>
  <c r="AA181" i="4" s="1"/>
  <c r="Z180" i="4"/>
  <c r="AF180" i="4" s="1"/>
  <c r="Y180" i="4"/>
  <c r="Y181" i="4" s="1"/>
  <c r="X180" i="4"/>
  <c r="Q180" i="4"/>
  <c r="T180" i="4" s="1"/>
  <c r="P180" i="4"/>
  <c r="P181" i="4" s="1"/>
  <c r="O180" i="4"/>
  <c r="R180" i="4" s="1"/>
  <c r="N180" i="4"/>
  <c r="N181" i="4" s="1"/>
  <c r="E180" i="4"/>
  <c r="D180" i="4"/>
  <c r="AU179" i="4"/>
  <c r="BA179" i="4" s="1"/>
  <c r="AT179" i="4"/>
  <c r="AT181" i="4" s="1"/>
  <c r="AK179" i="4"/>
  <c r="AQ179" i="4" s="1"/>
  <c r="AJ179" i="4"/>
  <c r="AM179" i="4" s="1"/>
  <c r="AI179" i="4"/>
  <c r="AO179" i="4" s="1"/>
  <c r="AH179" i="4"/>
  <c r="AL179" i="4" s="1"/>
  <c r="AA179" i="4"/>
  <c r="AG179" i="4" s="1"/>
  <c r="Z179" i="4"/>
  <c r="AC179" i="4" s="1"/>
  <c r="Y179" i="4"/>
  <c r="AE179" i="4" s="1"/>
  <c r="X179" i="4"/>
  <c r="X181" i="4" s="1"/>
  <c r="Q179" i="4"/>
  <c r="W179" i="4" s="1"/>
  <c r="P179" i="4"/>
  <c r="S179" i="4" s="1"/>
  <c r="O179" i="4"/>
  <c r="U179" i="4" s="1"/>
  <c r="N179" i="4"/>
  <c r="R179" i="4" s="1"/>
  <c r="E179" i="4"/>
  <c r="D179" i="4"/>
  <c r="A179" i="4"/>
  <c r="A180" i="4" s="1"/>
  <c r="A181" i="4" s="1"/>
  <c r="AU177" i="4"/>
  <c r="AU178" i="4" s="1"/>
  <c r="AT177" i="4"/>
  <c r="AZ177" i="4" s="1"/>
  <c r="AS177" i="4"/>
  <c r="AV177" i="4" s="1"/>
  <c r="AR177" i="4"/>
  <c r="AK177" i="4"/>
  <c r="AN177" i="4" s="1"/>
  <c r="AJ177" i="4"/>
  <c r="AJ178" i="4" s="1"/>
  <c r="AI177" i="4"/>
  <c r="AL177" i="4" s="1"/>
  <c r="AH177" i="4"/>
  <c r="AH178" i="4" s="1"/>
  <c r="AA177" i="4"/>
  <c r="AA178" i="4" s="1"/>
  <c r="Z177" i="4"/>
  <c r="AF177" i="4" s="1"/>
  <c r="Y177" i="4"/>
  <c r="Y178" i="4" s="1"/>
  <c r="X177" i="4"/>
  <c r="Q177" i="4"/>
  <c r="T177" i="4" s="1"/>
  <c r="P177" i="4"/>
  <c r="P178" i="4" s="1"/>
  <c r="O177" i="4"/>
  <c r="R177" i="4" s="1"/>
  <c r="N177" i="4"/>
  <c r="N178" i="4" s="1"/>
  <c r="E177" i="4"/>
  <c r="D177" i="4"/>
  <c r="AU176" i="4"/>
  <c r="BA176" i="4" s="1"/>
  <c r="AT176" i="4"/>
  <c r="AT178" i="4" s="1"/>
  <c r="AK176" i="4"/>
  <c r="AQ176" i="4" s="1"/>
  <c r="AJ176" i="4"/>
  <c r="AM176" i="4" s="1"/>
  <c r="AI176" i="4"/>
  <c r="AO176" i="4" s="1"/>
  <c r="AH176" i="4"/>
  <c r="AL176" i="4" s="1"/>
  <c r="AA176" i="4"/>
  <c r="AG176" i="4" s="1"/>
  <c r="Z176" i="4"/>
  <c r="AC176" i="4" s="1"/>
  <c r="Y176" i="4"/>
  <c r="AE176" i="4" s="1"/>
  <c r="X176" i="4"/>
  <c r="X178" i="4" s="1"/>
  <c r="Q176" i="4"/>
  <c r="W176" i="4" s="1"/>
  <c r="P176" i="4"/>
  <c r="S176" i="4" s="1"/>
  <c r="O176" i="4"/>
  <c r="U176" i="4" s="1"/>
  <c r="N176" i="4"/>
  <c r="R176" i="4" s="1"/>
  <c r="E176" i="4"/>
  <c r="D176" i="4"/>
  <c r="D178" i="4" s="1"/>
  <c r="A176" i="4"/>
  <c r="A177" i="4" s="1"/>
  <c r="A178" i="4" s="1"/>
  <c r="AU174" i="4"/>
  <c r="AU175" i="4" s="1"/>
  <c r="AT174" i="4"/>
  <c r="AZ174" i="4" s="1"/>
  <c r="AS174" i="4"/>
  <c r="AV174" i="4" s="1"/>
  <c r="AR174" i="4"/>
  <c r="AK174" i="4"/>
  <c r="AN174" i="4" s="1"/>
  <c r="AJ174" i="4"/>
  <c r="AJ175" i="4" s="1"/>
  <c r="AI174" i="4"/>
  <c r="AL174" i="4" s="1"/>
  <c r="AH174" i="4"/>
  <c r="AH175" i="4" s="1"/>
  <c r="AA174" i="4"/>
  <c r="AA175" i="4" s="1"/>
  <c r="Z174" i="4"/>
  <c r="AF174" i="4" s="1"/>
  <c r="Y174" i="4"/>
  <c r="Y175" i="4" s="1"/>
  <c r="X174" i="4"/>
  <c r="Q174" i="4"/>
  <c r="T174" i="4" s="1"/>
  <c r="P174" i="4"/>
  <c r="P175" i="4" s="1"/>
  <c r="O174" i="4"/>
  <c r="R174" i="4" s="1"/>
  <c r="N174" i="4"/>
  <c r="N175" i="4" s="1"/>
  <c r="E174" i="4"/>
  <c r="L174" i="4" s="1"/>
  <c r="D174" i="4"/>
  <c r="AU173" i="4"/>
  <c r="BA173" i="4" s="1"/>
  <c r="AT173" i="4"/>
  <c r="AT175" i="4" s="1"/>
  <c r="AK173" i="4"/>
  <c r="AQ173" i="4" s="1"/>
  <c r="AJ173" i="4"/>
  <c r="AM173" i="4" s="1"/>
  <c r="AI173" i="4"/>
  <c r="AO173" i="4" s="1"/>
  <c r="AH173" i="4"/>
  <c r="AL173" i="4" s="1"/>
  <c r="AA173" i="4"/>
  <c r="AG173" i="4" s="1"/>
  <c r="Z173" i="4"/>
  <c r="AC173" i="4" s="1"/>
  <c r="Y173" i="4"/>
  <c r="AE173" i="4" s="1"/>
  <c r="X173" i="4"/>
  <c r="X175" i="4" s="1"/>
  <c r="Q173" i="4"/>
  <c r="W173" i="4" s="1"/>
  <c r="P173" i="4"/>
  <c r="S173" i="4" s="1"/>
  <c r="O173" i="4"/>
  <c r="U173" i="4" s="1"/>
  <c r="N173" i="4"/>
  <c r="R173" i="4" s="1"/>
  <c r="E173" i="4"/>
  <c r="D173" i="4"/>
  <c r="A173" i="4"/>
  <c r="A174" i="4" s="1"/>
  <c r="A175" i="4" s="1"/>
  <c r="AU171" i="4"/>
  <c r="AU172" i="4" s="1"/>
  <c r="AT171" i="4"/>
  <c r="AZ171" i="4" s="1"/>
  <c r="AS171" i="4"/>
  <c r="AV171" i="4" s="1"/>
  <c r="AR171" i="4"/>
  <c r="AK171" i="4"/>
  <c r="AN171" i="4" s="1"/>
  <c r="AJ171" i="4"/>
  <c r="AJ172" i="4" s="1"/>
  <c r="AI171" i="4"/>
  <c r="AL171" i="4" s="1"/>
  <c r="AH171" i="4"/>
  <c r="AH172" i="4" s="1"/>
  <c r="AA171" i="4"/>
  <c r="AA172" i="4" s="1"/>
  <c r="Z171" i="4"/>
  <c r="AF171" i="4" s="1"/>
  <c r="Y171" i="4"/>
  <c r="Y172" i="4" s="1"/>
  <c r="X171" i="4"/>
  <c r="Q171" i="4"/>
  <c r="T171" i="4" s="1"/>
  <c r="P171" i="4"/>
  <c r="P172" i="4" s="1"/>
  <c r="O171" i="4"/>
  <c r="R171" i="4" s="1"/>
  <c r="N171" i="4"/>
  <c r="N172" i="4" s="1"/>
  <c r="E171" i="4"/>
  <c r="D171" i="4"/>
  <c r="AU170" i="4"/>
  <c r="BA170" i="4" s="1"/>
  <c r="AT170" i="4"/>
  <c r="AT172" i="4" s="1"/>
  <c r="AK170" i="4"/>
  <c r="AQ170" i="4" s="1"/>
  <c r="AJ170" i="4"/>
  <c r="AM170" i="4" s="1"/>
  <c r="AI170" i="4"/>
  <c r="AO170" i="4" s="1"/>
  <c r="AH170" i="4"/>
  <c r="AL170" i="4" s="1"/>
  <c r="AA170" i="4"/>
  <c r="AG170" i="4" s="1"/>
  <c r="Z170" i="4"/>
  <c r="AC170" i="4" s="1"/>
  <c r="Y170" i="4"/>
  <c r="AE170" i="4" s="1"/>
  <c r="X170" i="4"/>
  <c r="X172" i="4" s="1"/>
  <c r="Q170" i="4"/>
  <c r="W170" i="4" s="1"/>
  <c r="P170" i="4"/>
  <c r="S170" i="4" s="1"/>
  <c r="O170" i="4"/>
  <c r="U170" i="4" s="1"/>
  <c r="N170" i="4"/>
  <c r="R170" i="4" s="1"/>
  <c r="E170" i="4"/>
  <c r="D170" i="4"/>
  <c r="A170" i="4"/>
  <c r="A171" i="4" s="1"/>
  <c r="A172" i="4" s="1"/>
  <c r="AU168" i="4"/>
  <c r="AU169" i="4" s="1"/>
  <c r="AT168" i="4"/>
  <c r="AZ168" i="4" s="1"/>
  <c r="AS168" i="4"/>
  <c r="AV168" i="4" s="1"/>
  <c r="AR168" i="4"/>
  <c r="AK168" i="4"/>
  <c r="AN168" i="4" s="1"/>
  <c r="AJ168" i="4"/>
  <c r="AJ169" i="4" s="1"/>
  <c r="AI168" i="4"/>
  <c r="AL168" i="4" s="1"/>
  <c r="AH168" i="4"/>
  <c r="AH169" i="4" s="1"/>
  <c r="AA168" i="4"/>
  <c r="AA169" i="4" s="1"/>
  <c r="Z168" i="4"/>
  <c r="AF168" i="4" s="1"/>
  <c r="Y168" i="4"/>
  <c r="Y169" i="4" s="1"/>
  <c r="X168" i="4"/>
  <c r="Q168" i="4"/>
  <c r="T168" i="4" s="1"/>
  <c r="P168" i="4"/>
  <c r="P169" i="4" s="1"/>
  <c r="O168" i="4"/>
  <c r="R168" i="4" s="1"/>
  <c r="N168" i="4"/>
  <c r="N169" i="4" s="1"/>
  <c r="E168" i="4"/>
  <c r="L168" i="4" s="1"/>
  <c r="D168" i="4"/>
  <c r="AU167" i="4"/>
  <c r="BA167" i="4" s="1"/>
  <c r="AT167" i="4"/>
  <c r="AT169" i="4" s="1"/>
  <c r="AK167" i="4"/>
  <c r="AQ167" i="4" s="1"/>
  <c r="AJ167" i="4"/>
  <c r="AM167" i="4" s="1"/>
  <c r="AI167" i="4"/>
  <c r="AO167" i="4" s="1"/>
  <c r="AH167" i="4"/>
  <c r="AL167" i="4" s="1"/>
  <c r="AA167" i="4"/>
  <c r="AG167" i="4" s="1"/>
  <c r="Z167" i="4"/>
  <c r="AC167" i="4" s="1"/>
  <c r="Y167" i="4"/>
  <c r="AE167" i="4" s="1"/>
  <c r="X167" i="4"/>
  <c r="X169" i="4" s="1"/>
  <c r="Q167" i="4"/>
  <c r="W167" i="4" s="1"/>
  <c r="P167" i="4"/>
  <c r="S167" i="4" s="1"/>
  <c r="O167" i="4"/>
  <c r="U167" i="4" s="1"/>
  <c r="N167" i="4"/>
  <c r="R167" i="4" s="1"/>
  <c r="E167" i="4"/>
  <c r="D167" i="4"/>
  <c r="A167" i="4"/>
  <c r="A168" i="4" s="1"/>
  <c r="A169" i="4" s="1"/>
  <c r="AU165" i="4"/>
  <c r="AU166" i="4" s="1"/>
  <c r="AT165" i="4"/>
  <c r="AZ165" i="4" s="1"/>
  <c r="AS165" i="4"/>
  <c r="AV165" i="4" s="1"/>
  <c r="AR165" i="4"/>
  <c r="AK165" i="4"/>
  <c r="AN165" i="4" s="1"/>
  <c r="AJ165" i="4"/>
  <c r="AJ166" i="4" s="1"/>
  <c r="AI165" i="4"/>
  <c r="AL165" i="4" s="1"/>
  <c r="AH165" i="4"/>
  <c r="AH166" i="4" s="1"/>
  <c r="AA165" i="4"/>
  <c r="AA166" i="4" s="1"/>
  <c r="Z165" i="4"/>
  <c r="AF165" i="4" s="1"/>
  <c r="Y165" i="4"/>
  <c r="Y166" i="4" s="1"/>
  <c r="X165" i="4"/>
  <c r="Q165" i="4"/>
  <c r="T165" i="4" s="1"/>
  <c r="P165" i="4"/>
  <c r="P166" i="4" s="1"/>
  <c r="O165" i="4"/>
  <c r="R165" i="4" s="1"/>
  <c r="N165" i="4"/>
  <c r="N166" i="4" s="1"/>
  <c r="E165" i="4"/>
  <c r="D165" i="4"/>
  <c r="AU164" i="4"/>
  <c r="BA164" i="4" s="1"/>
  <c r="AT164" i="4"/>
  <c r="AT166" i="4" s="1"/>
  <c r="AK164" i="4"/>
  <c r="AQ164" i="4" s="1"/>
  <c r="AJ164" i="4"/>
  <c r="AM164" i="4" s="1"/>
  <c r="AI164" i="4"/>
  <c r="AO164" i="4" s="1"/>
  <c r="AH164" i="4"/>
  <c r="AL164" i="4" s="1"/>
  <c r="AA164" i="4"/>
  <c r="AG164" i="4" s="1"/>
  <c r="Z164" i="4"/>
  <c r="AC164" i="4" s="1"/>
  <c r="Y164" i="4"/>
  <c r="AE164" i="4" s="1"/>
  <c r="X164" i="4"/>
  <c r="X166" i="4" s="1"/>
  <c r="Q164" i="4"/>
  <c r="W164" i="4" s="1"/>
  <c r="P164" i="4"/>
  <c r="S164" i="4" s="1"/>
  <c r="O164" i="4"/>
  <c r="U164" i="4" s="1"/>
  <c r="N164" i="4"/>
  <c r="R164" i="4" s="1"/>
  <c r="E164" i="4"/>
  <c r="D164" i="4"/>
  <c r="A164" i="4"/>
  <c r="A165" i="4" s="1"/>
  <c r="A166" i="4" s="1"/>
  <c r="AU162" i="4"/>
  <c r="AU163" i="4" s="1"/>
  <c r="AT162" i="4"/>
  <c r="AZ162" i="4" s="1"/>
  <c r="AS162" i="4"/>
  <c r="AV162" i="4" s="1"/>
  <c r="AR162" i="4"/>
  <c r="AK162" i="4"/>
  <c r="AN162" i="4" s="1"/>
  <c r="AJ162" i="4"/>
  <c r="AJ163" i="4" s="1"/>
  <c r="AI162" i="4"/>
  <c r="AL162" i="4" s="1"/>
  <c r="AH162" i="4"/>
  <c r="AH163" i="4" s="1"/>
  <c r="AA162" i="4"/>
  <c r="AA163" i="4" s="1"/>
  <c r="Z162" i="4"/>
  <c r="AF162" i="4" s="1"/>
  <c r="Y162" i="4"/>
  <c r="Y163" i="4" s="1"/>
  <c r="X162" i="4"/>
  <c r="Q162" i="4"/>
  <c r="T162" i="4" s="1"/>
  <c r="P162" i="4"/>
  <c r="P163" i="4" s="1"/>
  <c r="O162" i="4"/>
  <c r="R162" i="4" s="1"/>
  <c r="N162" i="4"/>
  <c r="N163" i="4" s="1"/>
  <c r="E162" i="4"/>
  <c r="L162" i="4" s="1"/>
  <c r="D162" i="4"/>
  <c r="AU161" i="4"/>
  <c r="BA161" i="4" s="1"/>
  <c r="AT161" i="4"/>
  <c r="AT163" i="4" s="1"/>
  <c r="AK161" i="4"/>
  <c r="AQ161" i="4" s="1"/>
  <c r="AJ161" i="4"/>
  <c r="AM161" i="4" s="1"/>
  <c r="AI161" i="4"/>
  <c r="AO161" i="4" s="1"/>
  <c r="AH161" i="4"/>
  <c r="AL161" i="4" s="1"/>
  <c r="AA161" i="4"/>
  <c r="AG161" i="4" s="1"/>
  <c r="Z161" i="4"/>
  <c r="AC161" i="4" s="1"/>
  <c r="Y161" i="4"/>
  <c r="AE161" i="4" s="1"/>
  <c r="X161" i="4"/>
  <c r="X163" i="4" s="1"/>
  <c r="Q161" i="4"/>
  <c r="W161" i="4" s="1"/>
  <c r="P161" i="4"/>
  <c r="S161" i="4" s="1"/>
  <c r="O161" i="4"/>
  <c r="U161" i="4" s="1"/>
  <c r="N161" i="4"/>
  <c r="R161" i="4" s="1"/>
  <c r="E161" i="4"/>
  <c r="D161" i="4"/>
  <c r="A161" i="4"/>
  <c r="A162" i="4" s="1"/>
  <c r="A163" i="4" s="1"/>
  <c r="AU159" i="4"/>
  <c r="AU160" i="4" s="1"/>
  <c r="AT159" i="4"/>
  <c r="AZ159" i="4" s="1"/>
  <c r="AS159" i="4"/>
  <c r="AV159" i="4" s="1"/>
  <c r="AR159" i="4"/>
  <c r="AK159" i="4"/>
  <c r="AN159" i="4" s="1"/>
  <c r="AJ159" i="4"/>
  <c r="AJ160" i="4" s="1"/>
  <c r="AI159" i="4"/>
  <c r="AL159" i="4" s="1"/>
  <c r="AH159" i="4"/>
  <c r="AH160" i="4" s="1"/>
  <c r="AA159" i="4"/>
  <c r="AA160" i="4" s="1"/>
  <c r="Z159" i="4"/>
  <c r="AF159" i="4" s="1"/>
  <c r="Y159" i="4"/>
  <c r="Y160" i="4" s="1"/>
  <c r="X159" i="4"/>
  <c r="Q159" i="4"/>
  <c r="T159" i="4" s="1"/>
  <c r="P159" i="4"/>
  <c r="P160" i="4" s="1"/>
  <c r="O159" i="4"/>
  <c r="R159" i="4" s="1"/>
  <c r="N159" i="4"/>
  <c r="N160" i="4" s="1"/>
  <c r="E159" i="4"/>
  <c r="D159" i="4"/>
  <c r="AU158" i="4"/>
  <c r="BA158" i="4" s="1"/>
  <c r="AT158" i="4"/>
  <c r="AT160" i="4" s="1"/>
  <c r="AK158" i="4"/>
  <c r="AQ158" i="4" s="1"/>
  <c r="AJ158" i="4"/>
  <c r="AM158" i="4" s="1"/>
  <c r="AI158" i="4"/>
  <c r="AO158" i="4" s="1"/>
  <c r="AH158" i="4"/>
  <c r="AL158" i="4" s="1"/>
  <c r="AA158" i="4"/>
  <c r="AG158" i="4" s="1"/>
  <c r="Z158" i="4"/>
  <c r="AC158" i="4" s="1"/>
  <c r="Y158" i="4"/>
  <c r="AE158" i="4" s="1"/>
  <c r="X158" i="4"/>
  <c r="X160" i="4" s="1"/>
  <c r="Q158" i="4"/>
  <c r="W158" i="4" s="1"/>
  <c r="P158" i="4"/>
  <c r="S158" i="4" s="1"/>
  <c r="O158" i="4"/>
  <c r="U158" i="4" s="1"/>
  <c r="N158" i="4"/>
  <c r="R158" i="4" s="1"/>
  <c r="E158" i="4"/>
  <c r="D158" i="4"/>
  <c r="A158" i="4"/>
  <c r="A159" i="4" s="1"/>
  <c r="A160" i="4" s="1"/>
  <c r="AU156" i="4"/>
  <c r="AU157" i="4" s="1"/>
  <c r="AT156" i="4"/>
  <c r="AZ156" i="4" s="1"/>
  <c r="AS156" i="4"/>
  <c r="AV156" i="4" s="1"/>
  <c r="AR156" i="4"/>
  <c r="AK156" i="4"/>
  <c r="AN156" i="4" s="1"/>
  <c r="AJ156" i="4"/>
  <c r="AJ157" i="4" s="1"/>
  <c r="AI156" i="4"/>
  <c r="AL156" i="4" s="1"/>
  <c r="AH156" i="4"/>
  <c r="AH157" i="4" s="1"/>
  <c r="AA156" i="4"/>
  <c r="AA157" i="4" s="1"/>
  <c r="Z156" i="4"/>
  <c r="AF156" i="4" s="1"/>
  <c r="Y156" i="4"/>
  <c r="Y157" i="4" s="1"/>
  <c r="X156" i="4"/>
  <c r="Q156" i="4"/>
  <c r="T156" i="4" s="1"/>
  <c r="P156" i="4"/>
  <c r="P157" i="4" s="1"/>
  <c r="O156" i="4"/>
  <c r="R156" i="4" s="1"/>
  <c r="N156" i="4"/>
  <c r="N157" i="4" s="1"/>
  <c r="E156" i="4"/>
  <c r="D156" i="4"/>
  <c r="AU155" i="4"/>
  <c r="BA155" i="4" s="1"/>
  <c r="AT155" i="4"/>
  <c r="AT157" i="4" s="1"/>
  <c r="AK155" i="4"/>
  <c r="AQ155" i="4" s="1"/>
  <c r="AJ155" i="4"/>
  <c r="AM155" i="4" s="1"/>
  <c r="AI155" i="4"/>
  <c r="AO155" i="4" s="1"/>
  <c r="AH155" i="4"/>
  <c r="AL155" i="4" s="1"/>
  <c r="AA155" i="4"/>
  <c r="AG155" i="4" s="1"/>
  <c r="Z155" i="4"/>
  <c r="AC155" i="4" s="1"/>
  <c r="Y155" i="4"/>
  <c r="AE155" i="4" s="1"/>
  <c r="X155" i="4"/>
  <c r="X157" i="4" s="1"/>
  <c r="Q155" i="4"/>
  <c r="W155" i="4" s="1"/>
  <c r="P155" i="4"/>
  <c r="S155" i="4" s="1"/>
  <c r="O155" i="4"/>
  <c r="U155" i="4" s="1"/>
  <c r="N155" i="4"/>
  <c r="R155" i="4" s="1"/>
  <c r="E155" i="4"/>
  <c r="D155" i="4"/>
  <c r="A155" i="4"/>
  <c r="A156" i="4" s="1"/>
  <c r="A157" i="4" s="1"/>
  <c r="AU153" i="4"/>
  <c r="AU154" i="4" s="1"/>
  <c r="AT153" i="4"/>
  <c r="AZ153" i="4" s="1"/>
  <c r="AS153" i="4"/>
  <c r="AV153" i="4" s="1"/>
  <c r="AR153" i="4"/>
  <c r="AK153" i="4"/>
  <c r="AN153" i="4" s="1"/>
  <c r="AJ153" i="4"/>
  <c r="AJ154" i="4" s="1"/>
  <c r="AI153" i="4"/>
  <c r="AL153" i="4" s="1"/>
  <c r="AH153" i="4"/>
  <c r="AH154" i="4" s="1"/>
  <c r="AA153" i="4"/>
  <c r="AA154" i="4" s="1"/>
  <c r="Z153" i="4"/>
  <c r="AF153" i="4" s="1"/>
  <c r="Y153" i="4"/>
  <c r="Y154" i="4" s="1"/>
  <c r="X153" i="4"/>
  <c r="Q153" i="4"/>
  <c r="T153" i="4" s="1"/>
  <c r="P153" i="4"/>
  <c r="P154" i="4" s="1"/>
  <c r="O153" i="4"/>
  <c r="R153" i="4" s="1"/>
  <c r="N153" i="4"/>
  <c r="N154" i="4" s="1"/>
  <c r="E153" i="4"/>
  <c r="D153" i="4"/>
  <c r="AU152" i="4"/>
  <c r="BA152" i="4" s="1"/>
  <c r="AT152" i="4"/>
  <c r="AT154" i="4" s="1"/>
  <c r="AK152" i="4"/>
  <c r="AQ152" i="4" s="1"/>
  <c r="AJ152" i="4"/>
  <c r="AM152" i="4" s="1"/>
  <c r="AI152" i="4"/>
  <c r="AO152" i="4" s="1"/>
  <c r="AH152" i="4"/>
  <c r="AL152" i="4" s="1"/>
  <c r="AA152" i="4"/>
  <c r="AG152" i="4" s="1"/>
  <c r="Z152" i="4"/>
  <c r="AC152" i="4" s="1"/>
  <c r="Y152" i="4"/>
  <c r="AE152" i="4" s="1"/>
  <c r="X152" i="4"/>
  <c r="X154" i="4" s="1"/>
  <c r="Q152" i="4"/>
  <c r="W152" i="4" s="1"/>
  <c r="P152" i="4"/>
  <c r="S152" i="4" s="1"/>
  <c r="O152" i="4"/>
  <c r="U152" i="4" s="1"/>
  <c r="N152" i="4"/>
  <c r="R152" i="4" s="1"/>
  <c r="E152" i="4"/>
  <c r="D152" i="4"/>
  <c r="A152" i="4"/>
  <c r="A153" i="4" s="1"/>
  <c r="A154" i="4" s="1"/>
  <c r="AU150" i="4"/>
  <c r="AU151" i="4" s="1"/>
  <c r="AT150" i="4"/>
  <c r="AZ150" i="4" s="1"/>
  <c r="AS150" i="4"/>
  <c r="AV150" i="4" s="1"/>
  <c r="AR150" i="4"/>
  <c r="AK150" i="4"/>
  <c r="AN150" i="4" s="1"/>
  <c r="AJ150" i="4"/>
  <c r="AJ151" i="4" s="1"/>
  <c r="AI150" i="4"/>
  <c r="AL150" i="4" s="1"/>
  <c r="AH150" i="4"/>
  <c r="AH151" i="4" s="1"/>
  <c r="AA150" i="4"/>
  <c r="AA151" i="4" s="1"/>
  <c r="Z150" i="4"/>
  <c r="AF150" i="4" s="1"/>
  <c r="Y150" i="4"/>
  <c r="Y151" i="4" s="1"/>
  <c r="X150" i="4"/>
  <c r="Q150" i="4"/>
  <c r="T150" i="4" s="1"/>
  <c r="P150" i="4"/>
  <c r="P151" i="4" s="1"/>
  <c r="O150" i="4"/>
  <c r="R150" i="4" s="1"/>
  <c r="N150" i="4"/>
  <c r="N151" i="4" s="1"/>
  <c r="E150" i="4"/>
  <c r="D150" i="4"/>
  <c r="AU149" i="4"/>
  <c r="BA149" i="4" s="1"/>
  <c r="AT149" i="4"/>
  <c r="AT151" i="4" s="1"/>
  <c r="AK149" i="4"/>
  <c r="AQ149" i="4" s="1"/>
  <c r="AJ149" i="4"/>
  <c r="AM149" i="4" s="1"/>
  <c r="AI149" i="4"/>
  <c r="AO149" i="4" s="1"/>
  <c r="AH149" i="4"/>
  <c r="AL149" i="4" s="1"/>
  <c r="AA149" i="4"/>
  <c r="AG149" i="4" s="1"/>
  <c r="Z149" i="4"/>
  <c r="AC149" i="4" s="1"/>
  <c r="Y149" i="4"/>
  <c r="AE149" i="4" s="1"/>
  <c r="X149" i="4"/>
  <c r="X151" i="4" s="1"/>
  <c r="Q149" i="4"/>
  <c r="W149" i="4" s="1"/>
  <c r="P149" i="4"/>
  <c r="S149" i="4" s="1"/>
  <c r="O149" i="4"/>
  <c r="U149" i="4" s="1"/>
  <c r="N149" i="4"/>
  <c r="R149" i="4" s="1"/>
  <c r="E149" i="4"/>
  <c r="D149" i="4"/>
  <c r="A149" i="4"/>
  <c r="A150" i="4" s="1"/>
  <c r="A151" i="4" s="1"/>
  <c r="AT148" i="4"/>
  <c r="AK148" i="4"/>
  <c r="Z148" i="4"/>
  <c r="AU147" i="4"/>
  <c r="BA147" i="4" s="1"/>
  <c r="AT147" i="4"/>
  <c r="AS147" i="4"/>
  <c r="AV147" i="4" s="1"/>
  <c r="AR147" i="4"/>
  <c r="AQ147" i="4"/>
  <c r="AM147" i="4"/>
  <c r="AK147" i="4"/>
  <c r="AN147" i="4" s="1"/>
  <c r="AJ147" i="4"/>
  <c r="AI147" i="4"/>
  <c r="AL147" i="4" s="1"/>
  <c r="AH147" i="4"/>
  <c r="AA147" i="4"/>
  <c r="AG147" i="4" s="1"/>
  <c r="Z147" i="4"/>
  <c r="Y147" i="4"/>
  <c r="AC147" i="4" s="1"/>
  <c r="X147" i="4"/>
  <c r="W147" i="4"/>
  <c r="S147" i="4"/>
  <c r="Q147" i="4"/>
  <c r="T147" i="4" s="1"/>
  <c r="P147" i="4"/>
  <c r="P148" i="4" s="1"/>
  <c r="O147" i="4"/>
  <c r="R147" i="4" s="1"/>
  <c r="N147" i="4"/>
  <c r="N148" i="4" s="1"/>
  <c r="E147" i="4"/>
  <c r="D147" i="4"/>
  <c r="AU146" i="4"/>
  <c r="BA146" i="4" s="1"/>
  <c r="AT146" i="4"/>
  <c r="AX146" i="4" s="1"/>
  <c r="AK146" i="4"/>
  <c r="AJ146" i="4"/>
  <c r="AM146" i="4" s="1"/>
  <c r="AI146" i="4"/>
  <c r="AH146" i="4"/>
  <c r="AL146" i="4" s="1"/>
  <c r="AA146" i="4"/>
  <c r="AG146" i="4" s="1"/>
  <c r="Z146" i="4"/>
  <c r="AF146" i="4" s="1"/>
  <c r="Y146" i="4"/>
  <c r="AE146" i="4" s="1"/>
  <c r="X146" i="4"/>
  <c r="X148" i="4" s="1"/>
  <c r="Q146" i="4"/>
  <c r="W146" i="4" s="1"/>
  <c r="P146" i="4"/>
  <c r="V146" i="4" s="1"/>
  <c r="O146" i="4"/>
  <c r="O148" i="4" s="1"/>
  <c r="N146" i="4"/>
  <c r="E146" i="4"/>
  <c r="A146" i="4"/>
  <c r="A147" i="4" s="1"/>
  <c r="A148" i="4" s="1"/>
  <c r="AU144" i="4"/>
  <c r="BA144" i="4" s="1"/>
  <c r="AT144" i="4"/>
  <c r="AZ144" i="4" s="1"/>
  <c r="AS144" i="4"/>
  <c r="AY144" i="4" s="1"/>
  <c r="AR144" i="4"/>
  <c r="AV144" i="4" s="1"/>
  <c r="AK144" i="4"/>
  <c r="AK145" i="4" s="1"/>
  <c r="AJ144" i="4"/>
  <c r="AJ145" i="4" s="1"/>
  <c r="AI144" i="4"/>
  <c r="AI145" i="4" s="1"/>
  <c r="AH144" i="4"/>
  <c r="AH145" i="4" s="1"/>
  <c r="AA144" i="4"/>
  <c r="AG144" i="4" s="1"/>
  <c r="Z144" i="4"/>
  <c r="AF144" i="4" s="1"/>
  <c r="Y144" i="4"/>
  <c r="AE144" i="4" s="1"/>
  <c r="X144" i="4"/>
  <c r="AB144" i="4" s="1"/>
  <c r="Q144" i="4"/>
  <c r="Q145" i="4" s="1"/>
  <c r="P144" i="4"/>
  <c r="P145" i="4" s="1"/>
  <c r="O144" i="4"/>
  <c r="O145" i="4" s="1"/>
  <c r="N144" i="4"/>
  <c r="N145" i="4" s="1"/>
  <c r="E144" i="4"/>
  <c r="D144" i="4"/>
  <c r="AU143" i="4"/>
  <c r="AU145" i="4" s="1"/>
  <c r="AT143" i="4"/>
  <c r="AK143" i="4"/>
  <c r="AQ143" i="4" s="1"/>
  <c r="AJ143" i="4"/>
  <c r="AP143" i="4" s="1"/>
  <c r="AI143" i="4"/>
  <c r="AO143" i="4" s="1"/>
  <c r="AH143" i="4"/>
  <c r="AA143" i="4"/>
  <c r="AA145" i="4" s="1"/>
  <c r="Z143" i="4"/>
  <c r="AF143" i="4" s="1"/>
  <c r="Y143" i="4"/>
  <c r="Y145" i="4" s="1"/>
  <c r="X143" i="4"/>
  <c r="Q143" i="4"/>
  <c r="W143" i="4" s="1"/>
  <c r="P143" i="4"/>
  <c r="V143" i="4" s="1"/>
  <c r="O143" i="4"/>
  <c r="U143" i="4" s="1"/>
  <c r="N143" i="4"/>
  <c r="E143" i="4"/>
  <c r="D143" i="4"/>
  <c r="A143" i="4"/>
  <c r="A144" i="4" s="1"/>
  <c r="A145" i="4" s="1"/>
  <c r="AU141" i="4"/>
  <c r="BA141" i="4" s="1"/>
  <c r="AT141" i="4"/>
  <c r="AZ141" i="4" s="1"/>
  <c r="AS141" i="4"/>
  <c r="AY141" i="4" s="1"/>
  <c r="AR141" i="4"/>
  <c r="AV141" i="4" s="1"/>
  <c r="AK141" i="4"/>
  <c r="AK142" i="4" s="1"/>
  <c r="AJ141" i="4"/>
  <c r="AJ142" i="4" s="1"/>
  <c r="AI141" i="4"/>
  <c r="AI142" i="4" s="1"/>
  <c r="AH141" i="4"/>
  <c r="AH142" i="4" s="1"/>
  <c r="AA141" i="4"/>
  <c r="AG141" i="4" s="1"/>
  <c r="Z141" i="4"/>
  <c r="AF141" i="4" s="1"/>
  <c r="Y141" i="4"/>
  <c r="AE141" i="4" s="1"/>
  <c r="X141" i="4"/>
  <c r="AB141" i="4" s="1"/>
  <c r="Q141" i="4"/>
  <c r="Q142" i="4" s="1"/>
  <c r="P141" i="4"/>
  <c r="P142" i="4" s="1"/>
  <c r="O141" i="4"/>
  <c r="O142" i="4" s="1"/>
  <c r="N141" i="4"/>
  <c r="N142" i="4" s="1"/>
  <c r="E141" i="4"/>
  <c r="D141" i="4"/>
  <c r="AU140" i="4"/>
  <c r="AU142" i="4" s="1"/>
  <c r="AT140" i="4"/>
  <c r="AK140" i="4"/>
  <c r="AQ140" i="4" s="1"/>
  <c r="AJ140" i="4"/>
  <c r="AP140" i="4" s="1"/>
  <c r="AI140" i="4"/>
  <c r="AO140" i="4" s="1"/>
  <c r="AH140" i="4"/>
  <c r="AA140" i="4"/>
  <c r="AA142" i="4" s="1"/>
  <c r="Z140" i="4"/>
  <c r="AF140" i="4" s="1"/>
  <c r="Y140" i="4"/>
  <c r="Y142" i="4" s="1"/>
  <c r="X140" i="4"/>
  <c r="Q140" i="4"/>
  <c r="W140" i="4" s="1"/>
  <c r="P140" i="4"/>
  <c r="V140" i="4" s="1"/>
  <c r="O140" i="4"/>
  <c r="U140" i="4" s="1"/>
  <c r="N140" i="4"/>
  <c r="E140" i="4"/>
  <c r="D140" i="4"/>
  <c r="A140" i="4"/>
  <c r="A141" i="4" s="1"/>
  <c r="A142" i="4" s="1"/>
  <c r="AU138" i="4"/>
  <c r="BA138" i="4" s="1"/>
  <c r="AT138" i="4"/>
  <c r="AZ138" i="4" s="1"/>
  <c r="AS138" i="4"/>
  <c r="AY138" i="4" s="1"/>
  <c r="AR138" i="4"/>
  <c r="AV138" i="4" s="1"/>
  <c r="AK138" i="4"/>
  <c r="AK139" i="4" s="1"/>
  <c r="AJ138" i="4"/>
  <c r="AJ139" i="4" s="1"/>
  <c r="AI138" i="4"/>
  <c r="AI139" i="4" s="1"/>
  <c r="AH138" i="4"/>
  <c r="AH139" i="4" s="1"/>
  <c r="AA138" i="4"/>
  <c r="AG138" i="4" s="1"/>
  <c r="Z138" i="4"/>
  <c r="AF138" i="4" s="1"/>
  <c r="Y138" i="4"/>
  <c r="AE138" i="4" s="1"/>
  <c r="X138" i="4"/>
  <c r="AB138" i="4" s="1"/>
  <c r="Q138" i="4"/>
  <c r="Q139" i="4" s="1"/>
  <c r="P138" i="4"/>
  <c r="P139" i="4" s="1"/>
  <c r="O138" i="4"/>
  <c r="O139" i="4" s="1"/>
  <c r="N138" i="4"/>
  <c r="N139" i="4" s="1"/>
  <c r="E138" i="4"/>
  <c r="D138" i="4"/>
  <c r="AU137" i="4"/>
  <c r="AU139" i="4" s="1"/>
  <c r="AT137" i="4"/>
  <c r="AK137" i="4"/>
  <c r="AQ137" i="4" s="1"/>
  <c r="AJ137" i="4"/>
  <c r="AP137" i="4" s="1"/>
  <c r="AI137" i="4"/>
  <c r="AO137" i="4" s="1"/>
  <c r="AH137" i="4"/>
  <c r="AA137" i="4"/>
  <c r="AA139" i="4" s="1"/>
  <c r="Z137" i="4"/>
  <c r="AF137" i="4" s="1"/>
  <c r="Y137" i="4"/>
  <c r="Y139" i="4" s="1"/>
  <c r="X137" i="4"/>
  <c r="Q137" i="4"/>
  <c r="W137" i="4" s="1"/>
  <c r="P137" i="4"/>
  <c r="V137" i="4" s="1"/>
  <c r="O137" i="4"/>
  <c r="U137" i="4" s="1"/>
  <c r="N137" i="4"/>
  <c r="E137" i="4"/>
  <c r="D137" i="4"/>
  <c r="A137" i="4"/>
  <c r="A138" i="4" s="1"/>
  <c r="A139" i="4" s="1"/>
  <c r="AU135" i="4"/>
  <c r="BA135" i="4" s="1"/>
  <c r="AT135" i="4"/>
  <c r="AZ135" i="4" s="1"/>
  <c r="AS135" i="4"/>
  <c r="AY135" i="4" s="1"/>
  <c r="AR135" i="4"/>
  <c r="AV135" i="4" s="1"/>
  <c r="AK135" i="4"/>
  <c r="AK136" i="4" s="1"/>
  <c r="AJ135" i="4"/>
  <c r="AJ136" i="4" s="1"/>
  <c r="AI135" i="4"/>
  <c r="AI136" i="4" s="1"/>
  <c r="AH135" i="4"/>
  <c r="AH136" i="4" s="1"/>
  <c r="AA135" i="4"/>
  <c r="AG135" i="4" s="1"/>
  <c r="Z135" i="4"/>
  <c r="AF135" i="4" s="1"/>
  <c r="Y135" i="4"/>
  <c r="AE135" i="4" s="1"/>
  <c r="X135" i="4"/>
  <c r="AB135" i="4" s="1"/>
  <c r="Q135" i="4"/>
  <c r="Q136" i="4" s="1"/>
  <c r="P135" i="4"/>
  <c r="P136" i="4" s="1"/>
  <c r="O135" i="4"/>
  <c r="O136" i="4" s="1"/>
  <c r="N135" i="4"/>
  <c r="N136" i="4" s="1"/>
  <c r="E135" i="4"/>
  <c r="D135" i="4"/>
  <c r="AU134" i="4"/>
  <c r="AU136" i="4" s="1"/>
  <c r="AT134" i="4"/>
  <c r="AK134" i="4"/>
  <c r="AQ134" i="4" s="1"/>
  <c r="AJ134" i="4"/>
  <c r="AP134" i="4" s="1"/>
  <c r="AI134" i="4"/>
  <c r="AO134" i="4" s="1"/>
  <c r="AH134" i="4"/>
  <c r="AA134" i="4"/>
  <c r="AA136" i="4" s="1"/>
  <c r="Z134" i="4"/>
  <c r="AF134" i="4" s="1"/>
  <c r="Y134" i="4"/>
  <c r="Y136" i="4" s="1"/>
  <c r="X134" i="4"/>
  <c r="Q134" i="4"/>
  <c r="W134" i="4" s="1"/>
  <c r="P134" i="4"/>
  <c r="V134" i="4" s="1"/>
  <c r="O134" i="4"/>
  <c r="U134" i="4" s="1"/>
  <c r="N134" i="4"/>
  <c r="E134" i="4"/>
  <c r="D134" i="4"/>
  <c r="A134" i="4"/>
  <c r="A135" i="4" s="1"/>
  <c r="A136" i="4" s="1"/>
  <c r="AU132" i="4"/>
  <c r="BA132" i="4" s="1"/>
  <c r="AT132" i="4"/>
  <c r="AZ132" i="4" s="1"/>
  <c r="AS132" i="4"/>
  <c r="AY132" i="4" s="1"/>
  <c r="AR132" i="4"/>
  <c r="AV132" i="4" s="1"/>
  <c r="AK132" i="4"/>
  <c r="AK133" i="4" s="1"/>
  <c r="AJ132" i="4"/>
  <c r="AJ133" i="4" s="1"/>
  <c r="AI132" i="4"/>
  <c r="AI133" i="4" s="1"/>
  <c r="AH132" i="4"/>
  <c r="AH133" i="4" s="1"/>
  <c r="AA132" i="4"/>
  <c r="AG132" i="4" s="1"/>
  <c r="Z132" i="4"/>
  <c r="AF132" i="4" s="1"/>
  <c r="Y132" i="4"/>
  <c r="AE132" i="4" s="1"/>
  <c r="X132" i="4"/>
  <c r="AB132" i="4" s="1"/>
  <c r="Q132" i="4"/>
  <c r="Q133" i="4" s="1"/>
  <c r="P132" i="4"/>
  <c r="P133" i="4" s="1"/>
  <c r="O132" i="4"/>
  <c r="O133" i="4" s="1"/>
  <c r="N132" i="4"/>
  <c r="N133" i="4" s="1"/>
  <c r="E132" i="4"/>
  <c r="D132" i="4"/>
  <c r="AU131" i="4"/>
  <c r="AU133" i="4" s="1"/>
  <c r="AT131" i="4"/>
  <c r="AK131" i="4"/>
  <c r="AQ131" i="4" s="1"/>
  <c r="AJ131" i="4"/>
  <c r="AP131" i="4" s="1"/>
  <c r="AI131" i="4"/>
  <c r="AO131" i="4" s="1"/>
  <c r="AH131" i="4"/>
  <c r="AA131" i="4"/>
  <c r="AA133" i="4" s="1"/>
  <c r="Z131" i="4"/>
  <c r="AF131" i="4" s="1"/>
  <c r="Y131" i="4"/>
  <c r="Y133" i="4" s="1"/>
  <c r="X131" i="4"/>
  <c r="Q131" i="4"/>
  <c r="W131" i="4" s="1"/>
  <c r="P131" i="4"/>
  <c r="V131" i="4" s="1"/>
  <c r="O131" i="4"/>
  <c r="U131" i="4" s="1"/>
  <c r="N131" i="4"/>
  <c r="E131" i="4"/>
  <c r="D131" i="4"/>
  <c r="A131" i="4"/>
  <c r="A132" i="4" s="1"/>
  <c r="A133" i="4" s="1"/>
  <c r="AU129" i="4"/>
  <c r="BA129" i="4" s="1"/>
  <c r="AT129" i="4"/>
  <c r="AZ129" i="4" s="1"/>
  <c r="AS129" i="4"/>
  <c r="AY129" i="4" s="1"/>
  <c r="AR129" i="4"/>
  <c r="AV129" i="4" s="1"/>
  <c r="AK129" i="4"/>
  <c r="AK130" i="4" s="1"/>
  <c r="AJ129" i="4"/>
  <c r="AJ130" i="4" s="1"/>
  <c r="AI129" i="4"/>
  <c r="AI130" i="4" s="1"/>
  <c r="AH129" i="4"/>
  <c r="AH130" i="4" s="1"/>
  <c r="AA129" i="4"/>
  <c r="AG129" i="4" s="1"/>
  <c r="Z129" i="4"/>
  <c r="AF129" i="4" s="1"/>
  <c r="Y129" i="4"/>
  <c r="AE129" i="4" s="1"/>
  <c r="X129" i="4"/>
  <c r="AB129" i="4" s="1"/>
  <c r="Q129" i="4"/>
  <c r="Q130" i="4" s="1"/>
  <c r="P129" i="4"/>
  <c r="P130" i="4" s="1"/>
  <c r="O129" i="4"/>
  <c r="O130" i="4" s="1"/>
  <c r="N129" i="4"/>
  <c r="N130" i="4" s="1"/>
  <c r="E129" i="4"/>
  <c r="D129" i="4"/>
  <c r="AU128" i="4"/>
  <c r="AU130" i="4" s="1"/>
  <c r="AT128" i="4"/>
  <c r="AK128" i="4"/>
  <c r="AQ128" i="4" s="1"/>
  <c r="AJ128" i="4"/>
  <c r="AP128" i="4" s="1"/>
  <c r="AI128" i="4"/>
  <c r="AO128" i="4" s="1"/>
  <c r="AH128" i="4"/>
  <c r="AA128" i="4"/>
  <c r="AA130" i="4" s="1"/>
  <c r="Z128" i="4"/>
  <c r="AF128" i="4" s="1"/>
  <c r="Y128" i="4"/>
  <c r="Y130" i="4" s="1"/>
  <c r="X128" i="4"/>
  <c r="Q128" i="4"/>
  <c r="W128" i="4" s="1"/>
  <c r="P128" i="4"/>
  <c r="V128" i="4" s="1"/>
  <c r="O128" i="4"/>
  <c r="U128" i="4" s="1"/>
  <c r="N128" i="4"/>
  <c r="E128" i="4"/>
  <c r="D128" i="4"/>
  <c r="A128" i="4"/>
  <c r="A129" i="4" s="1"/>
  <c r="A130" i="4" s="1"/>
  <c r="AU126" i="4"/>
  <c r="BA126" i="4" s="1"/>
  <c r="AT126" i="4"/>
  <c r="AZ126" i="4" s="1"/>
  <c r="AS126" i="4"/>
  <c r="AY126" i="4" s="1"/>
  <c r="AR126" i="4"/>
  <c r="AV126" i="4" s="1"/>
  <c r="AK126" i="4"/>
  <c r="AK127" i="4" s="1"/>
  <c r="AJ126" i="4"/>
  <c r="AJ127" i="4" s="1"/>
  <c r="AI126" i="4"/>
  <c r="AI127" i="4" s="1"/>
  <c r="AH126" i="4"/>
  <c r="AH127" i="4" s="1"/>
  <c r="AA126" i="4"/>
  <c r="AG126" i="4" s="1"/>
  <c r="Z126" i="4"/>
  <c r="AF126" i="4" s="1"/>
  <c r="Y126" i="4"/>
  <c r="AE126" i="4" s="1"/>
  <c r="X126" i="4"/>
  <c r="AB126" i="4" s="1"/>
  <c r="Q126" i="4"/>
  <c r="Q127" i="4" s="1"/>
  <c r="P126" i="4"/>
  <c r="P127" i="4" s="1"/>
  <c r="O126" i="4"/>
  <c r="O127" i="4" s="1"/>
  <c r="N126" i="4"/>
  <c r="N127" i="4" s="1"/>
  <c r="E126" i="4"/>
  <c r="D126" i="4"/>
  <c r="AU125" i="4"/>
  <c r="AU127" i="4" s="1"/>
  <c r="AT125" i="4"/>
  <c r="AK125" i="4"/>
  <c r="AQ125" i="4" s="1"/>
  <c r="AJ125" i="4"/>
  <c r="AP125" i="4" s="1"/>
  <c r="AI125" i="4"/>
  <c r="AO125" i="4" s="1"/>
  <c r="AH125" i="4"/>
  <c r="AA125" i="4"/>
  <c r="AA127" i="4" s="1"/>
  <c r="Z125" i="4"/>
  <c r="AF125" i="4" s="1"/>
  <c r="Y125" i="4"/>
  <c r="Y127" i="4" s="1"/>
  <c r="X125" i="4"/>
  <c r="Q125" i="4"/>
  <c r="W125" i="4" s="1"/>
  <c r="P125" i="4"/>
  <c r="V125" i="4" s="1"/>
  <c r="O125" i="4"/>
  <c r="U125" i="4" s="1"/>
  <c r="N125" i="4"/>
  <c r="E125" i="4"/>
  <c r="D125" i="4"/>
  <c r="A125" i="4"/>
  <c r="A126" i="4" s="1"/>
  <c r="A127" i="4" s="1"/>
  <c r="AU123" i="4"/>
  <c r="BA123" i="4" s="1"/>
  <c r="AT123" i="4"/>
  <c r="AZ123" i="4" s="1"/>
  <c r="AS123" i="4"/>
  <c r="AY123" i="4" s="1"/>
  <c r="AR123" i="4"/>
  <c r="AV123" i="4" s="1"/>
  <c r="AK123" i="4"/>
  <c r="AK124" i="4" s="1"/>
  <c r="AJ123" i="4"/>
  <c r="AJ124" i="4" s="1"/>
  <c r="AI123" i="4"/>
  <c r="AI124" i="4" s="1"/>
  <c r="AH123" i="4"/>
  <c r="AH124" i="4" s="1"/>
  <c r="AA123" i="4"/>
  <c r="AG123" i="4" s="1"/>
  <c r="Z123" i="4"/>
  <c r="AF123" i="4" s="1"/>
  <c r="Y123" i="4"/>
  <c r="AE123" i="4" s="1"/>
  <c r="X123" i="4"/>
  <c r="AB123" i="4" s="1"/>
  <c r="Q123" i="4"/>
  <c r="Q124" i="4" s="1"/>
  <c r="P123" i="4"/>
  <c r="P124" i="4" s="1"/>
  <c r="O123" i="4"/>
  <c r="O124" i="4" s="1"/>
  <c r="N123" i="4"/>
  <c r="N124" i="4" s="1"/>
  <c r="E123" i="4"/>
  <c r="D123" i="4"/>
  <c r="AU122" i="4"/>
  <c r="AU124" i="4" s="1"/>
  <c r="AT122" i="4"/>
  <c r="AK122" i="4"/>
  <c r="AQ122" i="4" s="1"/>
  <c r="AJ122" i="4"/>
  <c r="AP122" i="4" s="1"/>
  <c r="AI122" i="4"/>
  <c r="AO122" i="4" s="1"/>
  <c r="AH122" i="4"/>
  <c r="AA122" i="4"/>
  <c r="AA124" i="4" s="1"/>
  <c r="Z122" i="4"/>
  <c r="AF122" i="4" s="1"/>
  <c r="Y122" i="4"/>
  <c r="Y124" i="4" s="1"/>
  <c r="X122" i="4"/>
  <c r="Q122" i="4"/>
  <c r="W122" i="4" s="1"/>
  <c r="P122" i="4"/>
  <c r="V122" i="4" s="1"/>
  <c r="O122" i="4"/>
  <c r="U122" i="4" s="1"/>
  <c r="N122" i="4"/>
  <c r="E122" i="4"/>
  <c r="D122" i="4"/>
  <c r="A122" i="4"/>
  <c r="A123" i="4" s="1"/>
  <c r="A124" i="4" s="1"/>
  <c r="AU120" i="4"/>
  <c r="BA120" i="4" s="1"/>
  <c r="AT120" i="4"/>
  <c r="AZ120" i="4" s="1"/>
  <c r="AS120" i="4"/>
  <c r="AY120" i="4" s="1"/>
  <c r="AR120" i="4"/>
  <c r="AV120" i="4" s="1"/>
  <c r="AK120" i="4"/>
  <c r="AK121" i="4" s="1"/>
  <c r="AJ120" i="4"/>
  <c r="AJ121" i="4" s="1"/>
  <c r="AI120" i="4"/>
  <c r="AI121" i="4" s="1"/>
  <c r="AH120" i="4"/>
  <c r="AH121" i="4" s="1"/>
  <c r="AA120" i="4"/>
  <c r="AG120" i="4" s="1"/>
  <c r="Z120" i="4"/>
  <c r="AF120" i="4" s="1"/>
  <c r="Y120" i="4"/>
  <c r="AE120" i="4" s="1"/>
  <c r="X120" i="4"/>
  <c r="AB120" i="4" s="1"/>
  <c r="Q120" i="4"/>
  <c r="Q121" i="4" s="1"/>
  <c r="P120" i="4"/>
  <c r="P121" i="4" s="1"/>
  <c r="O120" i="4"/>
  <c r="O121" i="4" s="1"/>
  <c r="N120" i="4"/>
  <c r="N121" i="4" s="1"/>
  <c r="E120" i="4"/>
  <c r="D120" i="4"/>
  <c r="AU119" i="4"/>
  <c r="AU121" i="4" s="1"/>
  <c r="AT119" i="4"/>
  <c r="AK119" i="4"/>
  <c r="AQ119" i="4" s="1"/>
  <c r="AJ119" i="4"/>
  <c r="AP119" i="4" s="1"/>
  <c r="AI119" i="4"/>
  <c r="AO119" i="4" s="1"/>
  <c r="AH119" i="4"/>
  <c r="AA119" i="4"/>
  <c r="AA121" i="4" s="1"/>
  <c r="Z119" i="4"/>
  <c r="AF119" i="4" s="1"/>
  <c r="Y119" i="4"/>
  <c r="Y121" i="4" s="1"/>
  <c r="X119" i="4"/>
  <c r="Q119" i="4"/>
  <c r="W119" i="4" s="1"/>
  <c r="P119" i="4"/>
  <c r="V119" i="4" s="1"/>
  <c r="O119" i="4"/>
  <c r="U119" i="4" s="1"/>
  <c r="N119" i="4"/>
  <c r="E119" i="4"/>
  <c r="D119" i="4"/>
  <c r="A119" i="4"/>
  <c r="A120" i="4" s="1"/>
  <c r="A121" i="4" s="1"/>
  <c r="AU117" i="4"/>
  <c r="BA117" i="4" s="1"/>
  <c r="AT117" i="4"/>
  <c r="AZ117" i="4" s="1"/>
  <c r="AS117" i="4"/>
  <c r="AY117" i="4" s="1"/>
  <c r="AR117" i="4"/>
  <c r="AV117" i="4" s="1"/>
  <c r="AK117" i="4"/>
  <c r="AK118" i="4" s="1"/>
  <c r="AJ117" i="4"/>
  <c r="AJ118" i="4" s="1"/>
  <c r="AI117" i="4"/>
  <c r="AI118" i="4" s="1"/>
  <c r="AH117" i="4"/>
  <c r="AH118" i="4" s="1"/>
  <c r="AA117" i="4"/>
  <c r="AG117" i="4" s="1"/>
  <c r="Z117" i="4"/>
  <c r="AF117" i="4" s="1"/>
  <c r="Y117" i="4"/>
  <c r="AE117" i="4" s="1"/>
  <c r="X117" i="4"/>
  <c r="AB117" i="4" s="1"/>
  <c r="Q117" i="4"/>
  <c r="Q118" i="4" s="1"/>
  <c r="P117" i="4"/>
  <c r="P118" i="4" s="1"/>
  <c r="O117" i="4"/>
  <c r="O118" i="4" s="1"/>
  <c r="N117" i="4"/>
  <c r="N118" i="4" s="1"/>
  <c r="E117" i="4"/>
  <c r="D117" i="4"/>
  <c r="AU116" i="4"/>
  <c r="AU118" i="4" s="1"/>
  <c r="AT116" i="4"/>
  <c r="AK116" i="4"/>
  <c r="AQ116" i="4" s="1"/>
  <c r="AJ116" i="4"/>
  <c r="AP116" i="4" s="1"/>
  <c r="AI116" i="4"/>
  <c r="AO116" i="4" s="1"/>
  <c r="AH116" i="4"/>
  <c r="AA116" i="4"/>
  <c r="AA118" i="4" s="1"/>
  <c r="Z116" i="4"/>
  <c r="AF116" i="4" s="1"/>
  <c r="Y116" i="4"/>
  <c r="Y118" i="4" s="1"/>
  <c r="X116" i="4"/>
  <c r="Q116" i="4"/>
  <c r="W116" i="4" s="1"/>
  <c r="P116" i="4"/>
  <c r="V116" i="4" s="1"/>
  <c r="O116" i="4"/>
  <c r="U116" i="4" s="1"/>
  <c r="N116" i="4"/>
  <c r="E116" i="4"/>
  <c r="D116" i="4"/>
  <c r="A116" i="4"/>
  <c r="A117" i="4" s="1"/>
  <c r="A118" i="4" s="1"/>
  <c r="AU114" i="4"/>
  <c r="BA114" i="4" s="1"/>
  <c r="AT114" i="4"/>
  <c r="AZ114" i="4" s="1"/>
  <c r="AS114" i="4"/>
  <c r="AY114" i="4" s="1"/>
  <c r="AR114" i="4"/>
  <c r="AV114" i="4" s="1"/>
  <c r="AK114" i="4"/>
  <c r="AK115" i="4" s="1"/>
  <c r="AJ114" i="4"/>
  <c r="AJ115" i="4" s="1"/>
  <c r="AI114" i="4"/>
  <c r="AI115" i="4" s="1"/>
  <c r="AH114" i="4"/>
  <c r="AH115" i="4" s="1"/>
  <c r="AA114" i="4"/>
  <c r="AG114" i="4" s="1"/>
  <c r="Z114" i="4"/>
  <c r="AF114" i="4" s="1"/>
  <c r="Y114" i="4"/>
  <c r="AE114" i="4" s="1"/>
  <c r="X114" i="4"/>
  <c r="AB114" i="4" s="1"/>
  <c r="Q114" i="4"/>
  <c r="Q115" i="4" s="1"/>
  <c r="P114" i="4"/>
  <c r="P115" i="4" s="1"/>
  <c r="O114" i="4"/>
  <c r="O115" i="4" s="1"/>
  <c r="N114" i="4"/>
  <c r="N115" i="4" s="1"/>
  <c r="E114" i="4"/>
  <c r="D114" i="4"/>
  <c r="AU113" i="4"/>
  <c r="AU115" i="4" s="1"/>
  <c r="AT113" i="4"/>
  <c r="AK113" i="4"/>
  <c r="AQ113" i="4" s="1"/>
  <c r="AJ113" i="4"/>
  <c r="AP113" i="4" s="1"/>
  <c r="AI113" i="4"/>
  <c r="AO113" i="4" s="1"/>
  <c r="AH113" i="4"/>
  <c r="AA113" i="4"/>
  <c r="AA115" i="4" s="1"/>
  <c r="Z113" i="4"/>
  <c r="AF113" i="4" s="1"/>
  <c r="Y113" i="4"/>
  <c r="Y115" i="4" s="1"/>
  <c r="X113" i="4"/>
  <c r="Q113" i="4"/>
  <c r="W113" i="4" s="1"/>
  <c r="P113" i="4"/>
  <c r="V113" i="4" s="1"/>
  <c r="O113" i="4"/>
  <c r="U113" i="4" s="1"/>
  <c r="N113" i="4"/>
  <c r="E113" i="4"/>
  <c r="D113" i="4"/>
  <c r="A113" i="4"/>
  <c r="A114" i="4" s="1"/>
  <c r="A115" i="4" s="1"/>
  <c r="AU111" i="4"/>
  <c r="BA111" i="4" s="1"/>
  <c r="AT111" i="4"/>
  <c r="AZ111" i="4" s="1"/>
  <c r="AS111" i="4"/>
  <c r="AY111" i="4" s="1"/>
  <c r="AR111" i="4"/>
  <c r="AV111" i="4" s="1"/>
  <c r="AK111" i="4"/>
  <c r="AK112" i="4" s="1"/>
  <c r="AJ111" i="4"/>
  <c r="AJ112" i="4" s="1"/>
  <c r="AI111" i="4"/>
  <c r="AI112" i="4" s="1"/>
  <c r="AH111" i="4"/>
  <c r="AH112" i="4" s="1"/>
  <c r="AA111" i="4"/>
  <c r="AG111" i="4" s="1"/>
  <c r="Z111" i="4"/>
  <c r="AF111" i="4" s="1"/>
  <c r="Y111" i="4"/>
  <c r="AE111" i="4" s="1"/>
  <c r="X111" i="4"/>
  <c r="AB111" i="4" s="1"/>
  <c r="Q111" i="4"/>
  <c r="Q112" i="4" s="1"/>
  <c r="P111" i="4"/>
  <c r="P112" i="4" s="1"/>
  <c r="O111" i="4"/>
  <c r="O112" i="4" s="1"/>
  <c r="N111" i="4"/>
  <c r="N112" i="4" s="1"/>
  <c r="E111" i="4"/>
  <c r="D111" i="4"/>
  <c r="AU110" i="4"/>
  <c r="AU112" i="4" s="1"/>
  <c r="AT110" i="4"/>
  <c r="AK110" i="4"/>
  <c r="AQ110" i="4" s="1"/>
  <c r="AJ110" i="4"/>
  <c r="AP110" i="4" s="1"/>
  <c r="AI110" i="4"/>
  <c r="AO110" i="4" s="1"/>
  <c r="AH110" i="4"/>
  <c r="AA110" i="4"/>
  <c r="AA112" i="4" s="1"/>
  <c r="Z110" i="4"/>
  <c r="AF110" i="4" s="1"/>
  <c r="Y110" i="4"/>
  <c r="Y112" i="4" s="1"/>
  <c r="X110" i="4"/>
  <c r="Q110" i="4"/>
  <c r="W110" i="4" s="1"/>
  <c r="P110" i="4"/>
  <c r="V110" i="4" s="1"/>
  <c r="O110" i="4"/>
  <c r="U110" i="4" s="1"/>
  <c r="N110" i="4"/>
  <c r="E110" i="4"/>
  <c r="D110" i="4"/>
  <c r="A110" i="4"/>
  <c r="A111" i="4" s="1"/>
  <c r="A112" i="4" s="1"/>
  <c r="AU108" i="4"/>
  <c r="BA108" i="4" s="1"/>
  <c r="AT108" i="4"/>
  <c r="AZ108" i="4" s="1"/>
  <c r="AS108" i="4"/>
  <c r="AY108" i="4" s="1"/>
  <c r="AR108" i="4"/>
  <c r="AV108" i="4" s="1"/>
  <c r="AK108" i="4"/>
  <c r="AK109" i="4" s="1"/>
  <c r="AJ108" i="4"/>
  <c r="AJ109" i="4" s="1"/>
  <c r="AI108" i="4"/>
  <c r="AI109" i="4" s="1"/>
  <c r="AH108" i="4"/>
  <c r="AH109" i="4" s="1"/>
  <c r="AA108" i="4"/>
  <c r="AG108" i="4" s="1"/>
  <c r="Z108" i="4"/>
  <c r="AF108" i="4" s="1"/>
  <c r="Y108" i="4"/>
  <c r="AE108" i="4" s="1"/>
  <c r="X108" i="4"/>
  <c r="AB108" i="4" s="1"/>
  <c r="Q108" i="4"/>
  <c r="Q109" i="4" s="1"/>
  <c r="P108" i="4"/>
  <c r="P109" i="4" s="1"/>
  <c r="O108" i="4"/>
  <c r="O109" i="4" s="1"/>
  <c r="N108" i="4"/>
  <c r="N109" i="4" s="1"/>
  <c r="E108" i="4"/>
  <c r="D108" i="4"/>
  <c r="AU107" i="4"/>
  <c r="AU109" i="4" s="1"/>
  <c r="AT107" i="4"/>
  <c r="AK107" i="4"/>
  <c r="AQ107" i="4" s="1"/>
  <c r="AJ107" i="4"/>
  <c r="AP107" i="4" s="1"/>
  <c r="AI107" i="4"/>
  <c r="AO107" i="4" s="1"/>
  <c r="AH107" i="4"/>
  <c r="AA107" i="4"/>
  <c r="AA109" i="4" s="1"/>
  <c r="Z107" i="4"/>
  <c r="AF107" i="4" s="1"/>
  <c r="Y107" i="4"/>
  <c r="Y109" i="4" s="1"/>
  <c r="X107" i="4"/>
  <c r="Q107" i="4"/>
  <c r="W107" i="4" s="1"/>
  <c r="P107" i="4"/>
  <c r="V107" i="4" s="1"/>
  <c r="O107" i="4"/>
  <c r="U107" i="4" s="1"/>
  <c r="N107" i="4"/>
  <c r="E107" i="4"/>
  <c r="D107" i="4"/>
  <c r="A107" i="4"/>
  <c r="A108" i="4" s="1"/>
  <c r="A109" i="4" s="1"/>
  <c r="AA106" i="4"/>
  <c r="AU105" i="4"/>
  <c r="AT105" i="4"/>
  <c r="AS105" i="4"/>
  <c r="AR105" i="4"/>
  <c r="AV105" i="4" s="1"/>
  <c r="AN105" i="4"/>
  <c r="AK105" i="4"/>
  <c r="AK106" i="4" s="1"/>
  <c r="AJ105" i="4"/>
  <c r="AM105" i="4" s="1"/>
  <c r="AI105" i="4"/>
  <c r="AI106" i="4" s="1"/>
  <c r="AH105" i="4"/>
  <c r="AL105" i="4" s="1"/>
  <c r="AA105" i="4"/>
  <c r="Z105" i="4"/>
  <c r="Y105" i="4"/>
  <c r="X105" i="4"/>
  <c r="T105" i="4"/>
  <c r="Q105" i="4"/>
  <c r="Q106" i="4" s="1"/>
  <c r="P105" i="4"/>
  <c r="S105" i="4" s="1"/>
  <c r="O105" i="4"/>
  <c r="O106" i="4" s="1"/>
  <c r="N105" i="4"/>
  <c r="N106" i="4" s="1"/>
  <c r="E105" i="4"/>
  <c r="D105" i="4"/>
  <c r="AU104" i="4"/>
  <c r="AT104" i="4"/>
  <c r="AK104" i="4"/>
  <c r="AJ104" i="4"/>
  <c r="AP104" i="4" s="1"/>
  <c r="AI104" i="4"/>
  <c r="AH104" i="4"/>
  <c r="AH106" i="4" s="1"/>
  <c r="AA104" i="4"/>
  <c r="AG104" i="4" s="1"/>
  <c r="Z104" i="4"/>
  <c r="AC104" i="4" s="1"/>
  <c r="Y104" i="4"/>
  <c r="Y106" i="4" s="1"/>
  <c r="X104" i="4"/>
  <c r="AB104" i="4" s="1"/>
  <c r="Q104" i="4"/>
  <c r="W104" i="4" s="1"/>
  <c r="P104" i="4"/>
  <c r="S104" i="4" s="1"/>
  <c r="O104" i="4"/>
  <c r="U104" i="4" s="1"/>
  <c r="N104" i="4"/>
  <c r="R104" i="4" s="1"/>
  <c r="E104" i="4"/>
  <c r="D104" i="4"/>
  <c r="A104" i="4"/>
  <c r="A105" i="4" s="1"/>
  <c r="A106" i="4" s="1"/>
  <c r="AU102" i="4"/>
  <c r="AU103" i="4" s="1"/>
  <c r="AT102" i="4"/>
  <c r="AZ102" i="4" s="1"/>
  <c r="AS102" i="4"/>
  <c r="AV102" i="4" s="1"/>
  <c r="AR102" i="4"/>
  <c r="AK102" i="4"/>
  <c r="AN102" i="4" s="1"/>
  <c r="AJ102" i="4"/>
  <c r="AJ103" i="4" s="1"/>
  <c r="AI102" i="4"/>
  <c r="AL102" i="4" s="1"/>
  <c r="AH102" i="4"/>
  <c r="AH103" i="4" s="1"/>
  <c r="AA102" i="4"/>
  <c r="AA103" i="4" s="1"/>
  <c r="Z102" i="4"/>
  <c r="AF102" i="4" s="1"/>
  <c r="Y102" i="4"/>
  <c r="Y103" i="4" s="1"/>
  <c r="X102" i="4"/>
  <c r="Q102" i="4"/>
  <c r="T102" i="4" s="1"/>
  <c r="P102" i="4"/>
  <c r="P103" i="4" s="1"/>
  <c r="O102" i="4"/>
  <c r="R102" i="4" s="1"/>
  <c r="N102" i="4"/>
  <c r="N103" i="4" s="1"/>
  <c r="E102" i="4"/>
  <c r="D102" i="4"/>
  <c r="AU101" i="4"/>
  <c r="BA101" i="4" s="1"/>
  <c r="AT101" i="4"/>
  <c r="AT103" i="4" s="1"/>
  <c r="AK101" i="4"/>
  <c r="AQ101" i="4" s="1"/>
  <c r="AJ101" i="4"/>
  <c r="AM101" i="4" s="1"/>
  <c r="AI101" i="4"/>
  <c r="AO101" i="4" s="1"/>
  <c r="AH101" i="4"/>
  <c r="AL101" i="4" s="1"/>
  <c r="AA101" i="4"/>
  <c r="AG101" i="4" s="1"/>
  <c r="Z101" i="4"/>
  <c r="AC101" i="4" s="1"/>
  <c r="Y101" i="4"/>
  <c r="AE101" i="4" s="1"/>
  <c r="X101" i="4"/>
  <c r="X103" i="4" s="1"/>
  <c r="Q101" i="4"/>
  <c r="W101" i="4" s="1"/>
  <c r="P101" i="4"/>
  <c r="S101" i="4" s="1"/>
  <c r="O101" i="4"/>
  <c r="U101" i="4" s="1"/>
  <c r="N101" i="4"/>
  <c r="R101" i="4" s="1"/>
  <c r="E101" i="4"/>
  <c r="D101" i="4"/>
  <c r="D103" i="4" s="1"/>
  <c r="A101" i="4"/>
  <c r="A102" i="4" s="1"/>
  <c r="A103" i="4" s="1"/>
  <c r="AU99" i="4"/>
  <c r="AU100" i="4" s="1"/>
  <c r="AT99" i="4"/>
  <c r="AZ99" i="4" s="1"/>
  <c r="AS99" i="4"/>
  <c r="AV99" i="4" s="1"/>
  <c r="AR99" i="4"/>
  <c r="AK99" i="4"/>
  <c r="AN99" i="4" s="1"/>
  <c r="AJ99" i="4"/>
  <c r="AJ100" i="4" s="1"/>
  <c r="AI99" i="4"/>
  <c r="AL99" i="4" s="1"/>
  <c r="AH99" i="4"/>
  <c r="AH100" i="4" s="1"/>
  <c r="AA99" i="4"/>
  <c r="AA100" i="4" s="1"/>
  <c r="Z99" i="4"/>
  <c r="AF99" i="4" s="1"/>
  <c r="Y99" i="4"/>
  <c r="Y100" i="4" s="1"/>
  <c r="X99" i="4"/>
  <c r="Q99" i="4"/>
  <c r="T99" i="4" s="1"/>
  <c r="P99" i="4"/>
  <c r="P100" i="4" s="1"/>
  <c r="O99" i="4"/>
  <c r="R99" i="4" s="1"/>
  <c r="N99" i="4"/>
  <c r="N100" i="4" s="1"/>
  <c r="E99" i="4"/>
  <c r="D99" i="4"/>
  <c r="AU98" i="4"/>
  <c r="BA98" i="4" s="1"/>
  <c r="AT98" i="4"/>
  <c r="AT100" i="4" s="1"/>
  <c r="AK98" i="4"/>
  <c r="AQ98" i="4" s="1"/>
  <c r="AJ98" i="4"/>
  <c r="AM98" i="4" s="1"/>
  <c r="AI98" i="4"/>
  <c r="AO98" i="4" s="1"/>
  <c r="AH98" i="4"/>
  <c r="AL98" i="4" s="1"/>
  <c r="AA98" i="4"/>
  <c r="AG98" i="4" s="1"/>
  <c r="Z98" i="4"/>
  <c r="AC98" i="4" s="1"/>
  <c r="Y98" i="4"/>
  <c r="AE98" i="4" s="1"/>
  <c r="X98" i="4"/>
  <c r="X100" i="4" s="1"/>
  <c r="Q98" i="4"/>
  <c r="W98" i="4" s="1"/>
  <c r="P98" i="4"/>
  <c r="S98" i="4" s="1"/>
  <c r="O98" i="4"/>
  <c r="U98" i="4" s="1"/>
  <c r="N98" i="4"/>
  <c r="R98" i="4" s="1"/>
  <c r="E98" i="4"/>
  <c r="D98" i="4"/>
  <c r="A98" i="4"/>
  <c r="A99" i="4" s="1"/>
  <c r="A100" i="4" s="1"/>
  <c r="AU96" i="4"/>
  <c r="AU97" i="4" s="1"/>
  <c r="AT96" i="4"/>
  <c r="AZ96" i="4" s="1"/>
  <c r="AS96" i="4"/>
  <c r="AV96" i="4" s="1"/>
  <c r="AR96" i="4"/>
  <c r="AK96" i="4"/>
  <c r="AN96" i="4" s="1"/>
  <c r="AJ96" i="4"/>
  <c r="AJ97" i="4" s="1"/>
  <c r="AI96" i="4"/>
  <c r="AL96" i="4" s="1"/>
  <c r="AH96" i="4"/>
  <c r="AH97" i="4" s="1"/>
  <c r="AA96" i="4"/>
  <c r="AA97" i="4" s="1"/>
  <c r="Z96" i="4"/>
  <c r="AF96" i="4" s="1"/>
  <c r="Y96" i="4"/>
  <c r="Y97" i="4" s="1"/>
  <c r="X96" i="4"/>
  <c r="Q96" i="4"/>
  <c r="T96" i="4" s="1"/>
  <c r="P96" i="4"/>
  <c r="P97" i="4" s="1"/>
  <c r="O96" i="4"/>
  <c r="R96" i="4" s="1"/>
  <c r="N96" i="4"/>
  <c r="N97" i="4" s="1"/>
  <c r="E96" i="4"/>
  <c r="D96" i="4"/>
  <c r="AU95" i="4"/>
  <c r="BA95" i="4" s="1"/>
  <c r="AT95" i="4"/>
  <c r="AT97" i="4" s="1"/>
  <c r="AK95" i="4"/>
  <c r="AQ95" i="4" s="1"/>
  <c r="AJ95" i="4"/>
  <c r="AM95" i="4" s="1"/>
  <c r="AI95" i="4"/>
  <c r="AO95" i="4" s="1"/>
  <c r="AH95" i="4"/>
  <c r="AL95" i="4" s="1"/>
  <c r="AA95" i="4"/>
  <c r="AG95" i="4" s="1"/>
  <c r="Z95" i="4"/>
  <c r="AC95" i="4" s="1"/>
  <c r="Y95" i="4"/>
  <c r="AE95" i="4" s="1"/>
  <c r="X95" i="4"/>
  <c r="X97" i="4" s="1"/>
  <c r="Q95" i="4"/>
  <c r="W95" i="4" s="1"/>
  <c r="P95" i="4"/>
  <c r="S95" i="4" s="1"/>
  <c r="O95" i="4"/>
  <c r="U95" i="4" s="1"/>
  <c r="N95" i="4"/>
  <c r="R95" i="4" s="1"/>
  <c r="E95" i="4"/>
  <c r="D95" i="4"/>
  <c r="D97" i="4" s="1"/>
  <c r="A95" i="4"/>
  <c r="A96" i="4" s="1"/>
  <c r="A97" i="4" s="1"/>
  <c r="AU93" i="4"/>
  <c r="AU94" i="4" s="1"/>
  <c r="AT93" i="4"/>
  <c r="AZ93" i="4" s="1"/>
  <c r="AS93" i="4"/>
  <c r="AV93" i="4" s="1"/>
  <c r="AR93" i="4"/>
  <c r="AK93" i="4"/>
  <c r="AN93" i="4" s="1"/>
  <c r="AJ93" i="4"/>
  <c r="AJ94" i="4" s="1"/>
  <c r="AI93" i="4"/>
  <c r="AL93" i="4" s="1"/>
  <c r="AH93" i="4"/>
  <c r="AH94" i="4" s="1"/>
  <c r="AA93" i="4"/>
  <c r="AA94" i="4" s="1"/>
  <c r="Z93" i="4"/>
  <c r="AF93" i="4" s="1"/>
  <c r="Y93" i="4"/>
  <c r="Y94" i="4" s="1"/>
  <c r="X93" i="4"/>
  <c r="Q93" i="4"/>
  <c r="T93" i="4" s="1"/>
  <c r="P93" i="4"/>
  <c r="P94" i="4" s="1"/>
  <c r="O93" i="4"/>
  <c r="R93" i="4" s="1"/>
  <c r="N93" i="4"/>
  <c r="N94" i="4" s="1"/>
  <c r="E93" i="4"/>
  <c r="D93" i="4"/>
  <c r="AU92" i="4"/>
  <c r="BA92" i="4" s="1"/>
  <c r="AT92" i="4"/>
  <c r="AT94" i="4" s="1"/>
  <c r="AK92" i="4"/>
  <c r="AQ92" i="4" s="1"/>
  <c r="AJ92" i="4"/>
  <c r="AM92" i="4" s="1"/>
  <c r="AI92" i="4"/>
  <c r="AO92" i="4" s="1"/>
  <c r="AH92" i="4"/>
  <c r="AL92" i="4" s="1"/>
  <c r="AA92" i="4"/>
  <c r="AG92" i="4" s="1"/>
  <c r="Z92" i="4"/>
  <c r="AC92" i="4" s="1"/>
  <c r="Y92" i="4"/>
  <c r="AE92" i="4" s="1"/>
  <c r="X92" i="4"/>
  <c r="X94" i="4" s="1"/>
  <c r="Q92" i="4"/>
  <c r="W92" i="4" s="1"/>
  <c r="P92" i="4"/>
  <c r="S92" i="4" s="1"/>
  <c r="O92" i="4"/>
  <c r="U92" i="4" s="1"/>
  <c r="N92" i="4"/>
  <c r="R92" i="4" s="1"/>
  <c r="E92" i="4"/>
  <c r="D92" i="4"/>
  <c r="A92" i="4"/>
  <c r="A93" i="4" s="1"/>
  <c r="A94" i="4" s="1"/>
  <c r="AU90" i="4"/>
  <c r="AU91" i="4" s="1"/>
  <c r="AT90" i="4"/>
  <c r="AZ90" i="4" s="1"/>
  <c r="AS90" i="4"/>
  <c r="AV90" i="4" s="1"/>
  <c r="AR90" i="4"/>
  <c r="AK90" i="4"/>
  <c r="AN90" i="4" s="1"/>
  <c r="AJ90" i="4"/>
  <c r="AJ91" i="4" s="1"/>
  <c r="AI90" i="4"/>
  <c r="AL90" i="4" s="1"/>
  <c r="AH90" i="4"/>
  <c r="AH91" i="4" s="1"/>
  <c r="AA90" i="4"/>
  <c r="AA91" i="4" s="1"/>
  <c r="Z90" i="4"/>
  <c r="AF90" i="4" s="1"/>
  <c r="Y90" i="4"/>
  <c r="Y91" i="4" s="1"/>
  <c r="X90" i="4"/>
  <c r="Q90" i="4"/>
  <c r="T90" i="4" s="1"/>
  <c r="P90" i="4"/>
  <c r="P91" i="4" s="1"/>
  <c r="O90" i="4"/>
  <c r="R90" i="4" s="1"/>
  <c r="N90" i="4"/>
  <c r="N91" i="4" s="1"/>
  <c r="E90" i="4"/>
  <c r="D90" i="4"/>
  <c r="AU89" i="4"/>
  <c r="BA89" i="4" s="1"/>
  <c r="AT89" i="4"/>
  <c r="AT91" i="4" s="1"/>
  <c r="AK89" i="4"/>
  <c r="AQ89" i="4" s="1"/>
  <c r="AJ89" i="4"/>
  <c r="AM89" i="4" s="1"/>
  <c r="AI89" i="4"/>
  <c r="AO89" i="4" s="1"/>
  <c r="AH89" i="4"/>
  <c r="AL89" i="4" s="1"/>
  <c r="AA89" i="4"/>
  <c r="AG89" i="4" s="1"/>
  <c r="Z89" i="4"/>
  <c r="AC89" i="4" s="1"/>
  <c r="Y89" i="4"/>
  <c r="AE89" i="4" s="1"/>
  <c r="X89" i="4"/>
  <c r="X91" i="4" s="1"/>
  <c r="Q89" i="4"/>
  <c r="W89" i="4" s="1"/>
  <c r="P89" i="4"/>
  <c r="S89" i="4" s="1"/>
  <c r="O89" i="4"/>
  <c r="U89" i="4" s="1"/>
  <c r="N89" i="4"/>
  <c r="R89" i="4" s="1"/>
  <c r="E89" i="4"/>
  <c r="D89" i="4"/>
  <c r="D91" i="4" s="1"/>
  <c r="A89" i="4"/>
  <c r="A90" i="4" s="1"/>
  <c r="A91" i="4" s="1"/>
  <c r="AU87" i="4"/>
  <c r="AU88" i="4" s="1"/>
  <c r="AT87" i="4"/>
  <c r="AZ87" i="4" s="1"/>
  <c r="AS87" i="4"/>
  <c r="AV87" i="4" s="1"/>
  <c r="AR87" i="4"/>
  <c r="AK87" i="4"/>
  <c r="AN87" i="4" s="1"/>
  <c r="AJ87" i="4"/>
  <c r="AJ88" i="4" s="1"/>
  <c r="AI87" i="4"/>
  <c r="AL87" i="4" s="1"/>
  <c r="AH87" i="4"/>
  <c r="AH88" i="4" s="1"/>
  <c r="AA87" i="4"/>
  <c r="AA88" i="4" s="1"/>
  <c r="Z87" i="4"/>
  <c r="AF87" i="4" s="1"/>
  <c r="Y87" i="4"/>
  <c r="Y88" i="4" s="1"/>
  <c r="X87" i="4"/>
  <c r="Q87" i="4"/>
  <c r="T87" i="4" s="1"/>
  <c r="P87" i="4"/>
  <c r="P88" i="4" s="1"/>
  <c r="O87" i="4"/>
  <c r="R87" i="4" s="1"/>
  <c r="N87" i="4"/>
  <c r="N88" i="4" s="1"/>
  <c r="E87" i="4"/>
  <c r="D87" i="4"/>
  <c r="AU86" i="4"/>
  <c r="BA86" i="4" s="1"/>
  <c r="AT86" i="4"/>
  <c r="AT88" i="4" s="1"/>
  <c r="AK86" i="4"/>
  <c r="AQ86" i="4" s="1"/>
  <c r="AJ86" i="4"/>
  <c r="AM86" i="4" s="1"/>
  <c r="AI86" i="4"/>
  <c r="AO86" i="4" s="1"/>
  <c r="AH86" i="4"/>
  <c r="AL86" i="4" s="1"/>
  <c r="AA86" i="4"/>
  <c r="AG86" i="4" s="1"/>
  <c r="Z86" i="4"/>
  <c r="AC86" i="4" s="1"/>
  <c r="Y86" i="4"/>
  <c r="AE86" i="4" s="1"/>
  <c r="X86" i="4"/>
  <c r="X88" i="4" s="1"/>
  <c r="Q86" i="4"/>
  <c r="W86" i="4" s="1"/>
  <c r="P86" i="4"/>
  <c r="S86" i="4" s="1"/>
  <c r="O86" i="4"/>
  <c r="U86" i="4" s="1"/>
  <c r="N86" i="4"/>
  <c r="R86" i="4" s="1"/>
  <c r="E86" i="4"/>
  <c r="D86" i="4"/>
  <c r="A86" i="4"/>
  <c r="A87" i="4" s="1"/>
  <c r="A88" i="4" s="1"/>
  <c r="AT85" i="4"/>
  <c r="AK85" i="4"/>
  <c r="Z85" i="4"/>
  <c r="O85" i="4"/>
  <c r="AU84" i="4"/>
  <c r="AT84" i="4"/>
  <c r="AS84" i="4"/>
  <c r="AV84" i="4" s="1"/>
  <c r="AR84" i="4"/>
  <c r="AQ84" i="4"/>
  <c r="AM84" i="4"/>
  <c r="AK84" i="4"/>
  <c r="AN84" i="4" s="1"/>
  <c r="AJ84" i="4"/>
  <c r="AI84" i="4"/>
  <c r="AL84" i="4" s="1"/>
  <c r="AH84" i="4"/>
  <c r="AA84" i="4"/>
  <c r="Z84" i="4"/>
  <c r="Y84" i="4"/>
  <c r="X84" i="4"/>
  <c r="W84" i="4"/>
  <c r="S84" i="4"/>
  <c r="Q84" i="4"/>
  <c r="T84" i="4" s="1"/>
  <c r="P84" i="4"/>
  <c r="O84" i="4"/>
  <c r="R84" i="4" s="1"/>
  <c r="N84" i="4"/>
  <c r="E84" i="4"/>
  <c r="D84" i="4"/>
  <c r="AU83" i="4"/>
  <c r="BA83" i="4" s="1"/>
  <c r="AT83" i="4"/>
  <c r="AX83" i="4" s="1"/>
  <c r="AK83" i="4"/>
  <c r="AJ83" i="4"/>
  <c r="AM83" i="4" s="1"/>
  <c r="AI83" i="4"/>
  <c r="AH83" i="4"/>
  <c r="AL83" i="4" s="1"/>
  <c r="AD83" i="4"/>
  <c r="AA83" i="4"/>
  <c r="AG83" i="4" s="1"/>
  <c r="Z83" i="4"/>
  <c r="AC83" i="4" s="1"/>
  <c r="Y83" i="4"/>
  <c r="AE83" i="4" s="1"/>
  <c r="X83" i="4"/>
  <c r="X85" i="4" s="1"/>
  <c r="Q83" i="4"/>
  <c r="P83" i="4"/>
  <c r="S83" i="4" s="1"/>
  <c r="O83" i="4"/>
  <c r="N83" i="4"/>
  <c r="D83" i="4" s="1"/>
  <c r="E83" i="4"/>
  <c r="A83" i="4"/>
  <c r="A84" i="4" s="1"/>
  <c r="A85" i="4" s="1"/>
  <c r="AT82" i="4"/>
  <c r="AK82" i="4"/>
  <c r="Z82" i="4"/>
  <c r="O82" i="4"/>
  <c r="AU81" i="4"/>
  <c r="AT81" i="4"/>
  <c r="AS81" i="4"/>
  <c r="AV81" i="4" s="1"/>
  <c r="AR81" i="4"/>
  <c r="AQ81" i="4"/>
  <c r="AM81" i="4"/>
  <c r="AK81" i="4"/>
  <c r="AN81" i="4" s="1"/>
  <c r="AJ81" i="4"/>
  <c r="AI81" i="4"/>
  <c r="AL81" i="4" s="1"/>
  <c r="AH81" i="4"/>
  <c r="AA81" i="4"/>
  <c r="Z81" i="4"/>
  <c r="Y81" i="4"/>
  <c r="X81" i="4"/>
  <c r="W81" i="4"/>
  <c r="S81" i="4"/>
  <c r="Q81" i="4"/>
  <c r="T81" i="4" s="1"/>
  <c r="P81" i="4"/>
  <c r="O81" i="4"/>
  <c r="R81" i="4" s="1"/>
  <c r="N81" i="4"/>
  <c r="E81" i="4"/>
  <c r="D81" i="4"/>
  <c r="AU80" i="4"/>
  <c r="BA80" i="4" s="1"/>
  <c r="AT80" i="4"/>
  <c r="AX80" i="4" s="1"/>
  <c r="AK80" i="4"/>
  <c r="AJ80" i="4"/>
  <c r="AM80" i="4" s="1"/>
  <c r="AI80" i="4"/>
  <c r="AH80" i="4"/>
  <c r="AL80" i="4" s="1"/>
  <c r="AD80" i="4"/>
  <c r="AA80" i="4"/>
  <c r="AG80" i="4" s="1"/>
  <c r="Z80" i="4"/>
  <c r="AC80" i="4" s="1"/>
  <c r="Y80" i="4"/>
  <c r="AE80" i="4" s="1"/>
  <c r="X80" i="4"/>
  <c r="X82" i="4" s="1"/>
  <c r="Q80" i="4"/>
  <c r="P80" i="4"/>
  <c r="S80" i="4" s="1"/>
  <c r="O80" i="4"/>
  <c r="N80" i="4"/>
  <c r="D80" i="4" s="1"/>
  <c r="E80" i="4"/>
  <c r="A80" i="4"/>
  <c r="A81" i="4" s="1"/>
  <c r="A82" i="4" s="1"/>
  <c r="AT79" i="4"/>
  <c r="AK79" i="4"/>
  <c r="Z79" i="4"/>
  <c r="O79" i="4"/>
  <c r="AU78" i="4"/>
  <c r="AT78" i="4"/>
  <c r="AS78" i="4"/>
  <c r="AV78" i="4" s="1"/>
  <c r="AR78" i="4"/>
  <c r="AQ78" i="4"/>
  <c r="AM78" i="4"/>
  <c r="AK78" i="4"/>
  <c r="AN78" i="4" s="1"/>
  <c r="AJ78" i="4"/>
  <c r="AI78" i="4"/>
  <c r="AL78" i="4" s="1"/>
  <c r="AH78" i="4"/>
  <c r="AA78" i="4"/>
  <c r="Z78" i="4"/>
  <c r="Y78" i="4"/>
  <c r="X78" i="4"/>
  <c r="W78" i="4"/>
  <c r="S78" i="4"/>
  <c r="Q78" i="4"/>
  <c r="T78" i="4" s="1"/>
  <c r="P78" i="4"/>
  <c r="O78" i="4"/>
  <c r="R78" i="4" s="1"/>
  <c r="N78" i="4"/>
  <c r="E78" i="4"/>
  <c r="D78" i="4"/>
  <c r="AU77" i="4"/>
  <c r="BA77" i="4" s="1"/>
  <c r="AT77" i="4"/>
  <c r="AX77" i="4" s="1"/>
  <c r="AK77" i="4"/>
  <c r="AJ77" i="4"/>
  <c r="AM77" i="4" s="1"/>
  <c r="AI77" i="4"/>
  <c r="AH77" i="4"/>
  <c r="AL77" i="4" s="1"/>
  <c r="AD77" i="4"/>
  <c r="AA77" i="4"/>
  <c r="AG77" i="4" s="1"/>
  <c r="Z77" i="4"/>
  <c r="AC77" i="4" s="1"/>
  <c r="Y77" i="4"/>
  <c r="AE77" i="4" s="1"/>
  <c r="X77" i="4"/>
  <c r="X79" i="4" s="1"/>
  <c r="Q77" i="4"/>
  <c r="P77" i="4"/>
  <c r="S77" i="4" s="1"/>
  <c r="O77" i="4"/>
  <c r="N77" i="4"/>
  <c r="D77" i="4" s="1"/>
  <c r="E77" i="4"/>
  <c r="A77" i="4"/>
  <c r="A78" i="4" s="1"/>
  <c r="A79" i="4" s="1"/>
  <c r="AT76" i="4"/>
  <c r="AK76" i="4"/>
  <c r="Z76" i="4"/>
  <c r="O76" i="4"/>
  <c r="AU75" i="4"/>
  <c r="AT75" i="4"/>
  <c r="AS75" i="4"/>
  <c r="AV75" i="4" s="1"/>
  <c r="AR75" i="4"/>
  <c r="AQ75" i="4"/>
  <c r="AM75" i="4"/>
  <c r="AK75" i="4"/>
  <c r="AN75" i="4" s="1"/>
  <c r="AJ75" i="4"/>
  <c r="AI75" i="4"/>
  <c r="AL75" i="4" s="1"/>
  <c r="AH75" i="4"/>
  <c r="AA75" i="4"/>
  <c r="Z75" i="4"/>
  <c r="Y75" i="4"/>
  <c r="X75" i="4"/>
  <c r="W75" i="4"/>
  <c r="S75" i="4"/>
  <c r="Q75" i="4"/>
  <c r="T75" i="4" s="1"/>
  <c r="P75" i="4"/>
  <c r="O75" i="4"/>
  <c r="R75" i="4" s="1"/>
  <c r="N75" i="4"/>
  <c r="E75" i="4"/>
  <c r="D75" i="4"/>
  <c r="AU74" i="4"/>
  <c r="BA74" i="4" s="1"/>
  <c r="AT74" i="4"/>
  <c r="AX74" i="4" s="1"/>
  <c r="AK74" i="4"/>
  <c r="AJ74" i="4"/>
  <c r="AM74" i="4" s="1"/>
  <c r="AI74" i="4"/>
  <c r="AH74" i="4"/>
  <c r="AL74" i="4" s="1"/>
  <c r="AD74" i="4"/>
  <c r="AA74" i="4"/>
  <c r="AG74" i="4" s="1"/>
  <c r="Z74" i="4"/>
  <c r="AC74" i="4" s="1"/>
  <c r="Y74" i="4"/>
  <c r="AE74" i="4" s="1"/>
  <c r="X74" i="4"/>
  <c r="X76" i="4" s="1"/>
  <c r="Q74" i="4"/>
  <c r="P74" i="4"/>
  <c r="S74" i="4" s="1"/>
  <c r="O74" i="4"/>
  <c r="N74" i="4"/>
  <c r="D74" i="4" s="1"/>
  <c r="E74" i="4"/>
  <c r="A74" i="4"/>
  <c r="A75" i="4" s="1"/>
  <c r="A76" i="4" s="1"/>
  <c r="AT73" i="4"/>
  <c r="AK73" i="4"/>
  <c r="Z73" i="4"/>
  <c r="O73" i="4"/>
  <c r="AU72" i="4"/>
  <c r="AT72" i="4"/>
  <c r="AS72" i="4"/>
  <c r="AV72" i="4" s="1"/>
  <c r="AR72" i="4"/>
  <c r="AQ72" i="4"/>
  <c r="AM72" i="4"/>
  <c r="AK72" i="4"/>
  <c r="AN72" i="4" s="1"/>
  <c r="AJ72" i="4"/>
  <c r="AI72" i="4"/>
  <c r="AL72" i="4" s="1"/>
  <c r="AH72" i="4"/>
  <c r="AA72" i="4"/>
  <c r="Z72" i="4"/>
  <c r="Y72" i="4"/>
  <c r="X72" i="4"/>
  <c r="W72" i="4"/>
  <c r="S72" i="4"/>
  <c r="Q72" i="4"/>
  <c r="T72" i="4" s="1"/>
  <c r="P72" i="4"/>
  <c r="O72" i="4"/>
  <c r="R72" i="4" s="1"/>
  <c r="N72" i="4"/>
  <c r="E72" i="4"/>
  <c r="D72" i="4"/>
  <c r="AU71" i="4"/>
  <c r="BA71" i="4" s="1"/>
  <c r="AT71" i="4"/>
  <c r="AX71" i="4" s="1"/>
  <c r="AK71" i="4"/>
  <c r="AJ71" i="4"/>
  <c r="AM71" i="4" s="1"/>
  <c r="AI71" i="4"/>
  <c r="AH71" i="4"/>
  <c r="AL71" i="4" s="1"/>
  <c r="AD71" i="4"/>
  <c r="AA71" i="4"/>
  <c r="AG71" i="4" s="1"/>
  <c r="Z71" i="4"/>
  <c r="AC71" i="4" s="1"/>
  <c r="Y71" i="4"/>
  <c r="AE71" i="4" s="1"/>
  <c r="X71" i="4"/>
  <c r="X73" i="4" s="1"/>
  <c r="Q71" i="4"/>
  <c r="P71" i="4"/>
  <c r="S71" i="4" s="1"/>
  <c r="O71" i="4"/>
  <c r="N71" i="4"/>
  <c r="D71" i="4" s="1"/>
  <c r="E71" i="4"/>
  <c r="A71" i="4"/>
  <c r="A72" i="4" s="1"/>
  <c r="A73" i="4" s="1"/>
  <c r="AT70" i="4"/>
  <c r="AK70" i="4"/>
  <c r="Z70" i="4"/>
  <c r="O70" i="4"/>
  <c r="AU69" i="4"/>
  <c r="AT69" i="4"/>
  <c r="AS69" i="4"/>
  <c r="AV69" i="4" s="1"/>
  <c r="AR69" i="4"/>
  <c r="AQ69" i="4"/>
  <c r="AM69" i="4"/>
  <c r="AK69" i="4"/>
  <c r="AN69" i="4" s="1"/>
  <c r="AJ69" i="4"/>
  <c r="AI69" i="4"/>
  <c r="AL69" i="4" s="1"/>
  <c r="AH69" i="4"/>
  <c r="AA69" i="4"/>
  <c r="Z69" i="4"/>
  <c r="Y69" i="4"/>
  <c r="X69" i="4"/>
  <c r="W69" i="4"/>
  <c r="S69" i="4"/>
  <c r="Q69" i="4"/>
  <c r="T69" i="4" s="1"/>
  <c r="P69" i="4"/>
  <c r="O69" i="4"/>
  <c r="R69" i="4" s="1"/>
  <c r="N69" i="4"/>
  <c r="E69" i="4"/>
  <c r="D69" i="4"/>
  <c r="AU68" i="4"/>
  <c r="BA68" i="4" s="1"/>
  <c r="AT68" i="4"/>
  <c r="AX68" i="4" s="1"/>
  <c r="AK68" i="4"/>
  <c r="AJ68" i="4"/>
  <c r="AM68" i="4" s="1"/>
  <c r="AI68" i="4"/>
  <c r="AH68" i="4"/>
  <c r="AL68" i="4" s="1"/>
  <c r="AD68" i="4"/>
  <c r="AA68" i="4"/>
  <c r="AG68" i="4" s="1"/>
  <c r="Z68" i="4"/>
  <c r="AC68" i="4" s="1"/>
  <c r="Y68" i="4"/>
  <c r="AE68" i="4" s="1"/>
  <c r="X68" i="4"/>
  <c r="X70" i="4" s="1"/>
  <c r="Q68" i="4"/>
  <c r="P68" i="4"/>
  <c r="S68" i="4" s="1"/>
  <c r="O68" i="4"/>
  <c r="N68" i="4"/>
  <c r="D68" i="4" s="1"/>
  <c r="E68" i="4"/>
  <c r="A68" i="4"/>
  <c r="A69" i="4" s="1"/>
  <c r="A70" i="4" s="1"/>
  <c r="AT67" i="4"/>
  <c r="AK67" i="4"/>
  <c r="Z67" i="4"/>
  <c r="O67" i="4"/>
  <c r="AU66" i="4"/>
  <c r="AT66" i="4"/>
  <c r="AS66" i="4"/>
  <c r="AV66" i="4" s="1"/>
  <c r="AR66" i="4"/>
  <c r="AQ66" i="4"/>
  <c r="AM66" i="4"/>
  <c r="AK66" i="4"/>
  <c r="AN66" i="4" s="1"/>
  <c r="AJ66" i="4"/>
  <c r="AI66" i="4"/>
  <c r="AL66" i="4" s="1"/>
  <c r="AH66" i="4"/>
  <c r="AA66" i="4"/>
  <c r="Z66" i="4"/>
  <c r="Y66" i="4"/>
  <c r="X66" i="4"/>
  <c r="W66" i="4"/>
  <c r="S66" i="4"/>
  <c r="Q66" i="4"/>
  <c r="T66" i="4" s="1"/>
  <c r="P66" i="4"/>
  <c r="O66" i="4"/>
  <c r="R66" i="4" s="1"/>
  <c r="N66" i="4"/>
  <c r="E66" i="4"/>
  <c r="D66" i="4"/>
  <c r="AU65" i="4"/>
  <c r="BA65" i="4" s="1"/>
  <c r="AT65" i="4"/>
  <c r="AX65" i="4" s="1"/>
  <c r="AK65" i="4"/>
  <c r="AJ65" i="4"/>
  <c r="AM65" i="4" s="1"/>
  <c r="AI65" i="4"/>
  <c r="AH65" i="4"/>
  <c r="AL65" i="4" s="1"/>
  <c r="AD65" i="4"/>
  <c r="AA65" i="4"/>
  <c r="AG65" i="4" s="1"/>
  <c r="Z65" i="4"/>
  <c r="AC65" i="4" s="1"/>
  <c r="Y65" i="4"/>
  <c r="AE65" i="4" s="1"/>
  <c r="X65" i="4"/>
  <c r="X67" i="4" s="1"/>
  <c r="Q65" i="4"/>
  <c r="P65" i="4"/>
  <c r="S65" i="4" s="1"/>
  <c r="O65" i="4"/>
  <c r="N65" i="4"/>
  <c r="D65" i="4" s="1"/>
  <c r="E65" i="4"/>
  <c r="A65" i="4"/>
  <c r="A66" i="4" s="1"/>
  <c r="A67" i="4" s="1"/>
  <c r="AT64" i="4"/>
  <c r="AK64" i="4"/>
  <c r="Z64" i="4"/>
  <c r="O64" i="4"/>
  <c r="AU63" i="4"/>
  <c r="AT63" i="4"/>
  <c r="AS63" i="4"/>
  <c r="AV63" i="4" s="1"/>
  <c r="AR63" i="4"/>
  <c r="AQ63" i="4"/>
  <c r="AM63" i="4"/>
  <c r="AK63" i="4"/>
  <c r="AN63" i="4" s="1"/>
  <c r="AJ63" i="4"/>
  <c r="AI63" i="4"/>
  <c r="AL63" i="4" s="1"/>
  <c r="AH63" i="4"/>
  <c r="AA63" i="4"/>
  <c r="Z63" i="4"/>
  <c r="Y63" i="4"/>
  <c r="X63" i="4"/>
  <c r="W63" i="4"/>
  <c r="S63" i="4"/>
  <c r="Q63" i="4"/>
  <c r="T63" i="4" s="1"/>
  <c r="P63" i="4"/>
  <c r="O63" i="4"/>
  <c r="R63" i="4" s="1"/>
  <c r="N63" i="4"/>
  <c r="E63" i="4"/>
  <c r="D63" i="4"/>
  <c r="AU62" i="4"/>
  <c r="BA62" i="4" s="1"/>
  <c r="AT62" i="4"/>
  <c r="AX62" i="4" s="1"/>
  <c r="AK62" i="4"/>
  <c r="AJ62" i="4"/>
  <c r="AM62" i="4" s="1"/>
  <c r="AI62" i="4"/>
  <c r="AH62" i="4"/>
  <c r="AL62" i="4" s="1"/>
  <c r="AD62" i="4"/>
  <c r="AA62" i="4"/>
  <c r="AG62" i="4" s="1"/>
  <c r="Z62" i="4"/>
  <c r="AC62" i="4" s="1"/>
  <c r="Y62" i="4"/>
  <c r="AE62" i="4" s="1"/>
  <c r="X62" i="4"/>
  <c r="X64" i="4" s="1"/>
  <c r="Q62" i="4"/>
  <c r="P62" i="4"/>
  <c r="S62" i="4" s="1"/>
  <c r="O62" i="4"/>
  <c r="N62" i="4"/>
  <c r="D62" i="4" s="1"/>
  <c r="E62" i="4"/>
  <c r="A62" i="4"/>
  <c r="A63" i="4" s="1"/>
  <c r="A64" i="4" s="1"/>
  <c r="AT61" i="4"/>
  <c r="AK61" i="4"/>
  <c r="Z61" i="4"/>
  <c r="O61" i="4"/>
  <c r="AU60" i="4"/>
  <c r="AT60" i="4"/>
  <c r="AS60" i="4"/>
  <c r="AV60" i="4" s="1"/>
  <c r="AR60" i="4"/>
  <c r="AQ60" i="4"/>
  <c r="AM60" i="4"/>
  <c r="AK60" i="4"/>
  <c r="AN60" i="4" s="1"/>
  <c r="AJ60" i="4"/>
  <c r="AI60" i="4"/>
  <c r="AL60" i="4" s="1"/>
  <c r="AH60" i="4"/>
  <c r="AA60" i="4"/>
  <c r="Z60" i="4"/>
  <c r="Y60" i="4"/>
  <c r="X60" i="4"/>
  <c r="W60" i="4"/>
  <c r="S60" i="4"/>
  <c r="Q60" i="4"/>
  <c r="T60" i="4" s="1"/>
  <c r="P60" i="4"/>
  <c r="O60" i="4"/>
  <c r="R60" i="4" s="1"/>
  <c r="N60" i="4"/>
  <c r="E60" i="4"/>
  <c r="D60" i="4"/>
  <c r="AU59" i="4"/>
  <c r="BA59" i="4" s="1"/>
  <c r="AT59" i="4"/>
  <c r="AX59" i="4" s="1"/>
  <c r="AK59" i="4"/>
  <c r="AJ59" i="4"/>
  <c r="AM59" i="4" s="1"/>
  <c r="AI59" i="4"/>
  <c r="AH59" i="4"/>
  <c r="AL59" i="4" s="1"/>
  <c r="AD59" i="4"/>
  <c r="AA59" i="4"/>
  <c r="AG59" i="4" s="1"/>
  <c r="Z59" i="4"/>
  <c r="AC59" i="4" s="1"/>
  <c r="Y59" i="4"/>
  <c r="AE59" i="4" s="1"/>
  <c r="X59" i="4"/>
  <c r="X61" i="4" s="1"/>
  <c r="Q59" i="4"/>
  <c r="P59" i="4"/>
  <c r="S59" i="4" s="1"/>
  <c r="O59" i="4"/>
  <c r="N59" i="4"/>
  <c r="D59" i="4" s="1"/>
  <c r="E59" i="4"/>
  <c r="A59" i="4"/>
  <c r="A60" i="4" s="1"/>
  <c r="A61" i="4" s="1"/>
  <c r="AT58" i="4"/>
  <c r="AK58" i="4"/>
  <c r="Z58" i="4"/>
  <c r="O58" i="4"/>
  <c r="AU57" i="4"/>
  <c r="AT57" i="4"/>
  <c r="AS57" i="4"/>
  <c r="AV57" i="4" s="1"/>
  <c r="AR57" i="4"/>
  <c r="AQ57" i="4"/>
  <c r="AM57" i="4"/>
  <c r="AK57" i="4"/>
  <c r="AN57" i="4" s="1"/>
  <c r="AJ57" i="4"/>
  <c r="AI57" i="4"/>
  <c r="AL57" i="4" s="1"/>
  <c r="AH57" i="4"/>
  <c r="AA57" i="4"/>
  <c r="Z57" i="4"/>
  <c r="Y57" i="4"/>
  <c r="X57" i="4"/>
  <c r="W57" i="4"/>
  <c r="S57" i="4"/>
  <c r="Q57" i="4"/>
  <c r="T57" i="4" s="1"/>
  <c r="P57" i="4"/>
  <c r="O57" i="4"/>
  <c r="R57" i="4" s="1"/>
  <c r="N57" i="4"/>
  <c r="E57" i="4"/>
  <c r="D57" i="4"/>
  <c r="AU56" i="4"/>
  <c r="BA56" i="4" s="1"/>
  <c r="AT56" i="4"/>
  <c r="AX56" i="4" s="1"/>
  <c r="AK56" i="4"/>
  <c r="AJ56" i="4"/>
  <c r="AM56" i="4" s="1"/>
  <c r="AI56" i="4"/>
  <c r="AH56" i="4"/>
  <c r="AL56" i="4" s="1"/>
  <c r="AD56" i="4"/>
  <c r="AA56" i="4"/>
  <c r="AG56" i="4" s="1"/>
  <c r="Z56" i="4"/>
  <c r="AC56" i="4" s="1"/>
  <c r="Y56" i="4"/>
  <c r="AE56" i="4" s="1"/>
  <c r="X56" i="4"/>
  <c r="X58" i="4" s="1"/>
  <c r="Q56" i="4"/>
  <c r="P56" i="4"/>
  <c r="S56" i="4" s="1"/>
  <c r="O56" i="4"/>
  <c r="N56" i="4"/>
  <c r="D56" i="4" s="1"/>
  <c r="E56" i="4"/>
  <c r="A56" i="4"/>
  <c r="A57" i="4" s="1"/>
  <c r="A58" i="4" s="1"/>
  <c r="AT55" i="4"/>
  <c r="AK55" i="4"/>
  <c r="Z55" i="4"/>
  <c r="O55" i="4"/>
  <c r="AU54" i="4"/>
  <c r="AT54" i="4"/>
  <c r="AS54" i="4"/>
  <c r="AV54" i="4" s="1"/>
  <c r="AR54" i="4"/>
  <c r="AQ54" i="4"/>
  <c r="AM54" i="4"/>
  <c r="AK54" i="4"/>
  <c r="AN54" i="4" s="1"/>
  <c r="AJ54" i="4"/>
  <c r="AI54" i="4"/>
  <c r="AL54" i="4" s="1"/>
  <c r="AH54" i="4"/>
  <c r="AA54" i="4"/>
  <c r="Z54" i="4"/>
  <c r="Y54" i="4"/>
  <c r="X54" i="4"/>
  <c r="W54" i="4"/>
  <c r="S54" i="4"/>
  <c r="Q54" i="4"/>
  <c r="T54" i="4" s="1"/>
  <c r="P54" i="4"/>
  <c r="O54" i="4"/>
  <c r="R54" i="4" s="1"/>
  <c r="N54" i="4"/>
  <c r="E54" i="4"/>
  <c r="D54" i="4"/>
  <c r="AU53" i="4"/>
  <c r="BA53" i="4" s="1"/>
  <c r="AT53" i="4"/>
  <c r="AX53" i="4" s="1"/>
  <c r="AK53" i="4"/>
  <c r="AJ53" i="4"/>
  <c r="AM53" i="4" s="1"/>
  <c r="AI53" i="4"/>
  <c r="AH53" i="4"/>
  <c r="AL53" i="4" s="1"/>
  <c r="AD53" i="4"/>
  <c r="AA53" i="4"/>
  <c r="AG53" i="4" s="1"/>
  <c r="Z53" i="4"/>
  <c r="AC53" i="4" s="1"/>
  <c r="Y53" i="4"/>
  <c r="AE53" i="4" s="1"/>
  <c r="X53" i="4"/>
  <c r="X55" i="4" s="1"/>
  <c r="Q53" i="4"/>
  <c r="P53" i="4"/>
  <c r="S53" i="4" s="1"/>
  <c r="O53" i="4"/>
  <c r="N53" i="4"/>
  <c r="D53" i="4" s="1"/>
  <c r="E53" i="4"/>
  <c r="A53" i="4"/>
  <c r="A54" i="4" s="1"/>
  <c r="A55" i="4" s="1"/>
  <c r="AT52" i="4"/>
  <c r="AK52" i="4"/>
  <c r="Z52" i="4"/>
  <c r="O52" i="4"/>
  <c r="AU51" i="4"/>
  <c r="AT51" i="4"/>
  <c r="AS51" i="4"/>
  <c r="AV51" i="4" s="1"/>
  <c r="AR51" i="4"/>
  <c r="AQ51" i="4"/>
  <c r="AM51" i="4"/>
  <c r="AK51" i="4"/>
  <c r="AN51" i="4" s="1"/>
  <c r="AJ51" i="4"/>
  <c r="AI51" i="4"/>
  <c r="AL51" i="4" s="1"/>
  <c r="AH51" i="4"/>
  <c r="AA51" i="4"/>
  <c r="Z51" i="4"/>
  <c r="Y51" i="4"/>
  <c r="X51" i="4"/>
  <c r="W51" i="4"/>
  <c r="S51" i="4"/>
  <c r="Q51" i="4"/>
  <c r="T51" i="4" s="1"/>
  <c r="P51" i="4"/>
  <c r="O51" i="4"/>
  <c r="R51" i="4" s="1"/>
  <c r="N51" i="4"/>
  <c r="E51" i="4"/>
  <c r="D51" i="4"/>
  <c r="AU50" i="4"/>
  <c r="BA50" i="4" s="1"/>
  <c r="AT50" i="4"/>
  <c r="AX50" i="4" s="1"/>
  <c r="AK50" i="4"/>
  <c r="AJ50" i="4"/>
  <c r="AM50" i="4" s="1"/>
  <c r="AI50" i="4"/>
  <c r="AH50" i="4"/>
  <c r="AL50" i="4" s="1"/>
  <c r="AD50" i="4"/>
  <c r="AA50" i="4"/>
  <c r="AG50" i="4" s="1"/>
  <c r="Z50" i="4"/>
  <c r="AC50" i="4" s="1"/>
  <c r="Y50" i="4"/>
  <c r="AE50" i="4" s="1"/>
  <c r="X50" i="4"/>
  <c r="X52" i="4" s="1"/>
  <c r="Q50" i="4"/>
  <c r="P50" i="4"/>
  <c r="S50" i="4" s="1"/>
  <c r="O50" i="4"/>
  <c r="N50" i="4"/>
  <c r="D50" i="4" s="1"/>
  <c r="E50" i="4"/>
  <c r="A50" i="4"/>
  <c r="A51" i="4" s="1"/>
  <c r="A52" i="4" s="1"/>
  <c r="AT49" i="4"/>
  <c r="AK49" i="4"/>
  <c r="Z49" i="4"/>
  <c r="O49" i="4"/>
  <c r="AU48" i="4"/>
  <c r="AT48" i="4"/>
  <c r="AS48" i="4"/>
  <c r="AV48" i="4" s="1"/>
  <c r="AR48" i="4"/>
  <c r="AQ48" i="4"/>
  <c r="AM48" i="4"/>
  <c r="AK48" i="4"/>
  <c r="AN48" i="4" s="1"/>
  <c r="AJ48" i="4"/>
  <c r="AI48" i="4"/>
  <c r="AL48" i="4" s="1"/>
  <c r="AH48" i="4"/>
  <c r="AA48" i="4"/>
  <c r="Z48" i="4"/>
  <c r="Y48" i="4"/>
  <c r="X48" i="4"/>
  <c r="W48" i="4"/>
  <c r="S48" i="4"/>
  <c r="Q48" i="4"/>
  <c r="T48" i="4" s="1"/>
  <c r="P48" i="4"/>
  <c r="O48" i="4"/>
  <c r="R48" i="4" s="1"/>
  <c r="N48" i="4"/>
  <c r="E48" i="4"/>
  <c r="D48" i="4"/>
  <c r="AU47" i="4"/>
  <c r="BA47" i="4" s="1"/>
  <c r="AT47" i="4"/>
  <c r="AX47" i="4" s="1"/>
  <c r="AK47" i="4"/>
  <c r="AJ47" i="4"/>
  <c r="AM47" i="4" s="1"/>
  <c r="AI47" i="4"/>
  <c r="AH47" i="4"/>
  <c r="AL47" i="4" s="1"/>
  <c r="AD47" i="4"/>
  <c r="AA47" i="4"/>
  <c r="AG47" i="4" s="1"/>
  <c r="Z47" i="4"/>
  <c r="AC47" i="4" s="1"/>
  <c r="Y47" i="4"/>
  <c r="AE47" i="4" s="1"/>
  <c r="X47" i="4"/>
  <c r="X49" i="4" s="1"/>
  <c r="Q47" i="4"/>
  <c r="P47" i="4"/>
  <c r="S47" i="4" s="1"/>
  <c r="O47" i="4"/>
  <c r="N47" i="4"/>
  <c r="D47" i="4" s="1"/>
  <c r="E47" i="4"/>
  <c r="A47" i="4"/>
  <c r="A48" i="4" s="1"/>
  <c r="A49" i="4" s="1"/>
  <c r="AT46" i="4"/>
  <c r="AK46" i="4"/>
  <c r="Z46" i="4"/>
  <c r="O46" i="4"/>
  <c r="AU45" i="4"/>
  <c r="AT45" i="4"/>
  <c r="AS45" i="4"/>
  <c r="AV45" i="4" s="1"/>
  <c r="AR45" i="4"/>
  <c r="AQ45" i="4"/>
  <c r="AM45" i="4"/>
  <c r="AK45" i="4"/>
  <c r="AN45" i="4" s="1"/>
  <c r="AJ45" i="4"/>
  <c r="AI45" i="4"/>
  <c r="AL45" i="4" s="1"/>
  <c r="AH45" i="4"/>
  <c r="AA45" i="4"/>
  <c r="Z45" i="4"/>
  <c r="Y45" i="4"/>
  <c r="X45" i="4"/>
  <c r="W45" i="4"/>
  <c r="S45" i="4"/>
  <c r="Q45" i="4"/>
  <c r="T45" i="4" s="1"/>
  <c r="P45" i="4"/>
  <c r="O45" i="4"/>
  <c r="R45" i="4" s="1"/>
  <c r="N45" i="4"/>
  <c r="E45" i="4"/>
  <c r="D45" i="4"/>
  <c r="AU44" i="4"/>
  <c r="BA44" i="4" s="1"/>
  <c r="AT44" i="4"/>
  <c r="AX44" i="4" s="1"/>
  <c r="AK44" i="4"/>
  <c r="AJ44" i="4"/>
  <c r="AM44" i="4" s="1"/>
  <c r="AI44" i="4"/>
  <c r="AH44" i="4"/>
  <c r="AL44" i="4" s="1"/>
  <c r="AD44" i="4"/>
  <c r="AA44" i="4"/>
  <c r="AG44" i="4" s="1"/>
  <c r="Z44" i="4"/>
  <c r="AC44" i="4" s="1"/>
  <c r="Y44" i="4"/>
  <c r="AE44" i="4" s="1"/>
  <c r="X44" i="4"/>
  <c r="X46" i="4" s="1"/>
  <c r="Q44" i="4"/>
  <c r="P44" i="4"/>
  <c r="S44" i="4" s="1"/>
  <c r="O44" i="4"/>
  <c r="N44" i="4"/>
  <c r="D44" i="4" s="1"/>
  <c r="E44" i="4"/>
  <c r="A44" i="4"/>
  <c r="A45" i="4" s="1"/>
  <c r="A46" i="4" s="1"/>
  <c r="AT43" i="4"/>
  <c r="AK43" i="4"/>
  <c r="Z43" i="4"/>
  <c r="O43" i="4"/>
  <c r="AU42" i="4"/>
  <c r="AT42" i="4"/>
  <c r="AS42" i="4"/>
  <c r="AV42" i="4" s="1"/>
  <c r="AR42" i="4"/>
  <c r="AQ42" i="4"/>
  <c r="AM42" i="4"/>
  <c r="AK42" i="4"/>
  <c r="AN42" i="4" s="1"/>
  <c r="AJ42" i="4"/>
  <c r="AI42" i="4"/>
  <c r="AL42" i="4" s="1"/>
  <c r="AH42" i="4"/>
  <c r="AA42" i="4"/>
  <c r="Z42" i="4"/>
  <c r="Y42" i="4"/>
  <c r="X42" i="4"/>
  <c r="W42" i="4"/>
  <c r="S42" i="4"/>
  <c r="Q42" i="4"/>
  <c r="T42" i="4" s="1"/>
  <c r="P42" i="4"/>
  <c r="O42" i="4"/>
  <c r="R42" i="4" s="1"/>
  <c r="N42" i="4"/>
  <c r="E42" i="4"/>
  <c r="D42" i="4"/>
  <c r="AU41" i="4"/>
  <c r="BA41" i="4" s="1"/>
  <c r="AT41" i="4"/>
  <c r="AX41" i="4" s="1"/>
  <c r="AK41" i="4"/>
  <c r="AJ41" i="4"/>
  <c r="AM41" i="4" s="1"/>
  <c r="AI41" i="4"/>
  <c r="AH41" i="4"/>
  <c r="AL41" i="4" s="1"/>
  <c r="AD41" i="4"/>
  <c r="AA41" i="4"/>
  <c r="AG41" i="4" s="1"/>
  <c r="Z41" i="4"/>
  <c r="AC41" i="4" s="1"/>
  <c r="Y41" i="4"/>
  <c r="AE41" i="4" s="1"/>
  <c r="X41" i="4"/>
  <c r="X43" i="4" s="1"/>
  <c r="Q41" i="4"/>
  <c r="P41" i="4"/>
  <c r="S41" i="4" s="1"/>
  <c r="O41" i="4"/>
  <c r="N41" i="4"/>
  <c r="D41" i="4" s="1"/>
  <c r="E41" i="4"/>
  <c r="A41" i="4"/>
  <c r="A42" i="4" s="1"/>
  <c r="A43" i="4" s="1"/>
  <c r="AT40" i="4"/>
  <c r="AK40" i="4"/>
  <c r="Z40" i="4"/>
  <c r="O40" i="4"/>
  <c r="AU39" i="4"/>
  <c r="AT39" i="4"/>
  <c r="AS39" i="4"/>
  <c r="AV39" i="4" s="1"/>
  <c r="AR39" i="4"/>
  <c r="AQ39" i="4"/>
  <c r="AM39" i="4"/>
  <c r="AK39" i="4"/>
  <c r="AN39" i="4" s="1"/>
  <c r="AJ39" i="4"/>
  <c r="AI39" i="4"/>
  <c r="AL39" i="4" s="1"/>
  <c r="AH39" i="4"/>
  <c r="AA39" i="4"/>
  <c r="Z39" i="4"/>
  <c r="Y39" i="4"/>
  <c r="X39" i="4"/>
  <c r="W39" i="4"/>
  <c r="S39" i="4"/>
  <c r="Q39" i="4"/>
  <c r="T39" i="4" s="1"/>
  <c r="P39" i="4"/>
  <c r="O39" i="4"/>
  <c r="R39" i="4" s="1"/>
  <c r="N39" i="4"/>
  <c r="E39" i="4"/>
  <c r="D39" i="4"/>
  <c r="AU38" i="4"/>
  <c r="BA38" i="4" s="1"/>
  <c r="AT38" i="4"/>
  <c r="AX38" i="4" s="1"/>
  <c r="AK38" i="4"/>
  <c r="AJ38" i="4"/>
  <c r="AM38" i="4" s="1"/>
  <c r="AI38" i="4"/>
  <c r="AH38" i="4"/>
  <c r="AL38" i="4" s="1"/>
  <c r="AD38" i="4"/>
  <c r="AA38" i="4"/>
  <c r="AG38" i="4" s="1"/>
  <c r="Z38" i="4"/>
  <c r="AC38" i="4" s="1"/>
  <c r="Y38" i="4"/>
  <c r="AE38" i="4" s="1"/>
  <c r="X38" i="4"/>
  <c r="X40" i="4" s="1"/>
  <c r="Q38" i="4"/>
  <c r="P38" i="4"/>
  <c r="S38" i="4" s="1"/>
  <c r="O38" i="4"/>
  <c r="N38" i="4"/>
  <c r="D38" i="4" s="1"/>
  <c r="E38" i="4"/>
  <c r="A38" i="4"/>
  <c r="A39" i="4" s="1"/>
  <c r="A40" i="4" s="1"/>
  <c r="AT37" i="4"/>
  <c r="AK37" i="4"/>
  <c r="Z37" i="4"/>
  <c r="O37" i="4"/>
  <c r="AU36" i="4"/>
  <c r="AT36" i="4"/>
  <c r="AS36" i="4"/>
  <c r="AV36" i="4" s="1"/>
  <c r="AR36" i="4"/>
  <c r="AQ36" i="4"/>
  <c r="AM36" i="4"/>
  <c r="AK36" i="4"/>
  <c r="AN36" i="4" s="1"/>
  <c r="AJ36" i="4"/>
  <c r="AI36" i="4"/>
  <c r="AL36" i="4" s="1"/>
  <c r="AH36" i="4"/>
  <c r="AA36" i="4"/>
  <c r="Z36" i="4"/>
  <c r="Y36" i="4"/>
  <c r="X36" i="4"/>
  <c r="W36" i="4"/>
  <c r="S36" i="4"/>
  <c r="Q36" i="4"/>
  <c r="T36" i="4" s="1"/>
  <c r="P36" i="4"/>
  <c r="O36" i="4"/>
  <c r="R36" i="4" s="1"/>
  <c r="N36" i="4"/>
  <c r="E36" i="4"/>
  <c r="D36" i="4"/>
  <c r="AU35" i="4"/>
  <c r="BA35" i="4" s="1"/>
  <c r="AT35" i="4"/>
  <c r="AX35" i="4" s="1"/>
  <c r="AK35" i="4"/>
  <c r="AJ35" i="4"/>
  <c r="AM35" i="4" s="1"/>
  <c r="AI35" i="4"/>
  <c r="AH35" i="4"/>
  <c r="AL35" i="4" s="1"/>
  <c r="AD35" i="4"/>
  <c r="AA35" i="4"/>
  <c r="AG35" i="4" s="1"/>
  <c r="Z35" i="4"/>
  <c r="AC35" i="4" s="1"/>
  <c r="Y35" i="4"/>
  <c r="AE35" i="4" s="1"/>
  <c r="X35" i="4"/>
  <c r="X37" i="4" s="1"/>
  <c r="Q35" i="4"/>
  <c r="P35" i="4"/>
  <c r="S35" i="4" s="1"/>
  <c r="O35" i="4"/>
  <c r="N35" i="4"/>
  <c r="D35" i="4" s="1"/>
  <c r="E35" i="4"/>
  <c r="A35" i="4"/>
  <c r="A36" i="4" s="1"/>
  <c r="A37" i="4" s="1"/>
  <c r="AT34" i="4"/>
  <c r="AK34" i="4"/>
  <c r="Z34" i="4"/>
  <c r="O34" i="4"/>
  <c r="AU33" i="4"/>
  <c r="AT33" i="4"/>
  <c r="AS33" i="4"/>
  <c r="AV33" i="4" s="1"/>
  <c r="AR33" i="4"/>
  <c r="AQ33" i="4"/>
  <c r="AM33" i="4"/>
  <c r="AK33" i="4"/>
  <c r="AN33" i="4" s="1"/>
  <c r="AJ33" i="4"/>
  <c r="AI33" i="4"/>
  <c r="AL33" i="4" s="1"/>
  <c r="AH33" i="4"/>
  <c r="AA33" i="4"/>
  <c r="Z33" i="4"/>
  <c r="Y33" i="4"/>
  <c r="X33" i="4"/>
  <c r="W33" i="4"/>
  <c r="S33" i="4"/>
  <c r="Q33" i="4"/>
  <c r="T33" i="4" s="1"/>
  <c r="P33" i="4"/>
  <c r="O33" i="4"/>
  <c r="R33" i="4" s="1"/>
  <c r="N33" i="4"/>
  <c r="E33" i="4"/>
  <c r="D33" i="4"/>
  <c r="AU32" i="4"/>
  <c r="BA32" i="4" s="1"/>
  <c r="AT32" i="4"/>
  <c r="AX32" i="4" s="1"/>
  <c r="AK32" i="4"/>
  <c r="AJ32" i="4"/>
  <c r="AM32" i="4" s="1"/>
  <c r="AI32" i="4"/>
  <c r="AH32" i="4"/>
  <c r="AL32" i="4" s="1"/>
  <c r="AD32" i="4"/>
  <c r="AA32" i="4"/>
  <c r="AG32" i="4" s="1"/>
  <c r="Z32" i="4"/>
  <c r="AC32" i="4" s="1"/>
  <c r="Y32" i="4"/>
  <c r="AE32" i="4" s="1"/>
  <c r="X32" i="4"/>
  <c r="X34" i="4" s="1"/>
  <c r="Q32" i="4"/>
  <c r="P32" i="4"/>
  <c r="S32" i="4" s="1"/>
  <c r="O32" i="4"/>
  <c r="N32" i="4"/>
  <c r="D32" i="4" s="1"/>
  <c r="E32" i="4"/>
  <c r="A32" i="4"/>
  <c r="A33" i="4" s="1"/>
  <c r="A34" i="4" s="1"/>
  <c r="AT31" i="4"/>
  <c r="AK31" i="4"/>
  <c r="Z31" i="4"/>
  <c r="O31" i="4"/>
  <c r="AU30" i="4"/>
  <c r="AT30" i="4"/>
  <c r="AS30" i="4"/>
  <c r="AV30" i="4" s="1"/>
  <c r="AR30" i="4"/>
  <c r="AQ30" i="4"/>
  <c r="AM30" i="4"/>
  <c r="AK30" i="4"/>
  <c r="AN30" i="4" s="1"/>
  <c r="AJ30" i="4"/>
  <c r="AI30" i="4"/>
  <c r="AL30" i="4" s="1"/>
  <c r="AH30" i="4"/>
  <c r="AA30" i="4"/>
  <c r="Z30" i="4"/>
  <c r="Y30" i="4"/>
  <c r="X30" i="4"/>
  <c r="W30" i="4"/>
  <c r="S30" i="4"/>
  <c r="Q30" i="4"/>
  <c r="T30" i="4" s="1"/>
  <c r="P30" i="4"/>
  <c r="O30" i="4"/>
  <c r="R30" i="4" s="1"/>
  <c r="N30" i="4"/>
  <c r="E30" i="4"/>
  <c r="D30" i="4"/>
  <c r="AU29" i="4"/>
  <c r="BA29" i="4" s="1"/>
  <c r="AT29" i="4"/>
  <c r="AX29" i="4" s="1"/>
  <c r="AK29" i="4"/>
  <c r="AJ29" i="4"/>
  <c r="AM29" i="4" s="1"/>
  <c r="AI29" i="4"/>
  <c r="AH29" i="4"/>
  <c r="AL29" i="4" s="1"/>
  <c r="AD29" i="4"/>
  <c r="AA29" i="4"/>
  <c r="AG29" i="4" s="1"/>
  <c r="Z29" i="4"/>
  <c r="AC29" i="4" s="1"/>
  <c r="Y29" i="4"/>
  <c r="AE29" i="4" s="1"/>
  <c r="X29" i="4"/>
  <c r="X31" i="4" s="1"/>
  <c r="Q29" i="4"/>
  <c r="P29" i="4"/>
  <c r="S29" i="4" s="1"/>
  <c r="O29" i="4"/>
  <c r="N29" i="4"/>
  <c r="D29" i="4" s="1"/>
  <c r="E29" i="4"/>
  <c r="A29" i="4"/>
  <c r="A30" i="4" s="1"/>
  <c r="A31" i="4" s="1"/>
  <c r="AT28" i="4"/>
  <c r="AK28" i="4"/>
  <c r="Z28" i="4"/>
  <c r="O28" i="4"/>
  <c r="AU27" i="4"/>
  <c r="AT27" i="4"/>
  <c r="AS27" i="4"/>
  <c r="AV27" i="4" s="1"/>
  <c r="AR27" i="4"/>
  <c r="AQ27" i="4"/>
  <c r="AM27" i="4"/>
  <c r="AK27" i="4"/>
  <c r="AN27" i="4" s="1"/>
  <c r="AJ27" i="4"/>
  <c r="AI27" i="4"/>
  <c r="AL27" i="4" s="1"/>
  <c r="AH27" i="4"/>
  <c r="AA27" i="4"/>
  <c r="Z27" i="4"/>
  <c r="Y27" i="4"/>
  <c r="X27" i="4"/>
  <c r="W27" i="4"/>
  <c r="S27" i="4"/>
  <c r="Q27" i="4"/>
  <c r="T27" i="4" s="1"/>
  <c r="P27" i="4"/>
  <c r="O27" i="4"/>
  <c r="R27" i="4" s="1"/>
  <c r="N27" i="4"/>
  <c r="E27" i="4"/>
  <c r="D27" i="4"/>
  <c r="AU26" i="4"/>
  <c r="BA26" i="4" s="1"/>
  <c r="AT26" i="4"/>
  <c r="AX26" i="4" s="1"/>
  <c r="AK26" i="4"/>
  <c r="AJ26" i="4"/>
  <c r="AM26" i="4" s="1"/>
  <c r="AI26" i="4"/>
  <c r="AH26" i="4"/>
  <c r="AL26" i="4" s="1"/>
  <c r="AD26" i="4"/>
  <c r="AA26" i="4"/>
  <c r="AG26" i="4" s="1"/>
  <c r="Z26" i="4"/>
  <c r="AC26" i="4" s="1"/>
  <c r="Y26" i="4"/>
  <c r="AE26" i="4" s="1"/>
  <c r="X26" i="4"/>
  <c r="X28" i="4" s="1"/>
  <c r="Q26" i="4"/>
  <c r="P26" i="4"/>
  <c r="S26" i="4" s="1"/>
  <c r="O26" i="4"/>
  <c r="N26" i="4"/>
  <c r="D26" i="4" s="1"/>
  <c r="E26" i="4"/>
  <c r="A26" i="4"/>
  <c r="A27" i="4" s="1"/>
  <c r="A28" i="4" s="1"/>
  <c r="AT25" i="4"/>
  <c r="AK25" i="4"/>
  <c r="Z25" i="4"/>
  <c r="O25" i="4"/>
  <c r="AU24" i="4"/>
  <c r="AT24" i="4"/>
  <c r="AS24" i="4"/>
  <c r="AV24" i="4" s="1"/>
  <c r="AR24" i="4"/>
  <c r="AQ24" i="4"/>
  <c r="AM24" i="4"/>
  <c r="AK24" i="4"/>
  <c r="AN24" i="4" s="1"/>
  <c r="AJ24" i="4"/>
  <c r="AI24" i="4"/>
  <c r="AL24" i="4" s="1"/>
  <c r="AH24" i="4"/>
  <c r="AA24" i="4"/>
  <c r="Z24" i="4"/>
  <c r="Y24" i="4"/>
  <c r="X24" i="4"/>
  <c r="W24" i="4"/>
  <c r="S24" i="4"/>
  <c r="Q24" i="4"/>
  <c r="T24" i="4" s="1"/>
  <c r="P24" i="4"/>
  <c r="O24" i="4"/>
  <c r="R24" i="4" s="1"/>
  <c r="N24" i="4"/>
  <c r="E24" i="4"/>
  <c r="D24" i="4"/>
  <c r="AU23" i="4"/>
  <c r="BA23" i="4" s="1"/>
  <c r="AT23" i="4"/>
  <c r="AX23" i="4" s="1"/>
  <c r="AK23" i="4"/>
  <c r="AJ23" i="4"/>
  <c r="AM23" i="4" s="1"/>
  <c r="AI23" i="4"/>
  <c r="AH23" i="4"/>
  <c r="AL23" i="4" s="1"/>
  <c r="AD23" i="4"/>
  <c r="AA23" i="4"/>
  <c r="AG23" i="4" s="1"/>
  <c r="Z23" i="4"/>
  <c r="AC23" i="4" s="1"/>
  <c r="Y23" i="4"/>
  <c r="AE23" i="4" s="1"/>
  <c r="X23" i="4"/>
  <c r="X25" i="4" s="1"/>
  <c r="Q23" i="4"/>
  <c r="P23" i="4"/>
  <c r="S23" i="4" s="1"/>
  <c r="O23" i="4"/>
  <c r="N23" i="4"/>
  <c r="D23" i="4" s="1"/>
  <c r="E23" i="4"/>
  <c r="A23" i="4"/>
  <c r="A24" i="4" s="1"/>
  <c r="A25" i="4" s="1"/>
  <c r="AT22" i="4"/>
  <c r="AK22" i="4"/>
  <c r="Z22" i="4"/>
  <c r="O22" i="4"/>
  <c r="AU21" i="4"/>
  <c r="AT21" i="4"/>
  <c r="AS21" i="4"/>
  <c r="AV21" i="4" s="1"/>
  <c r="AR21" i="4"/>
  <c r="AQ21" i="4"/>
  <c r="AM21" i="4"/>
  <c r="AK21" i="4"/>
  <c r="AN21" i="4" s="1"/>
  <c r="AJ21" i="4"/>
  <c r="AI21" i="4"/>
  <c r="AL21" i="4" s="1"/>
  <c r="AH21" i="4"/>
  <c r="AA21" i="4"/>
  <c r="Z21" i="4"/>
  <c r="Y21" i="4"/>
  <c r="X21" i="4"/>
  <c r="W21" i="4"/>
  <c r="S21" i="4"/>
  <c r="Q21" i="4"/>
  <c r="T21" i="4" s="1"/>
  <c r="P21" i="4"/>
  <c r="O21" i="4"/>
  <c r="R21" i="4" s="1"/>
  <c r="N21" i="4"/>
  <c r="E21" i="4"/>
  <c r="D21" i="4"/>
  <c r="AU20" i="4"/>
  <c r="BA20" i="4" s="1"/>
  <c r="AT20" i="4"/>
  <c r="AX20" i="4" s="1"/>
  <c r="AK20" i="4"/>
  <c r="AJ20" i="4"/>
  <c r="AM20" i="4" s="1"/>
  <c r="AI20" i="4"/>
  <c r="AH20" i="4"/>
  <c r="AL20" i="4" s="1"/>
  <c r="AD20" i="4"/>
  <c r="AA20" i="4"/>
  <c r="AG20" i="4" s="1"/>
  <c r="Z20" i="4"/>
  <c r="AC20" i="4" s="1"/>
  <c r="Y20" i="4"/>
  <c r="AE20" i="4" s="1"/>
  <c r="X20" i="4"/>
  <c r="X22" i="4" s="1"/>
  <c r="Q20" i="4"/>
  <c r="P20" i="4"/>
  <c r="S20" i="4" s="1"/>
  <c r="O20" i="4"/>
  <c r="N20" i="4"/>
  <c r="D20" i="4" s="1"/>
  <c r="E20" i="4"/>
  <c r="A20" i="4"/>
  <c r="A21" i="4" s="1"/>
  <c r="A22" i="4" s="1"/>
  <c r="AK19" i="4"/>
  <c r="AU18" i="4"/>
  <c r="AT18" i="4"/>
  <c r="AS18" i="4"/>
  <c r="AV18" i="4" s="1"/>
  <c r="AR18" i="4"/>
  <c r="AQ18" i="4"/>
  <c r="AM18" i="4"/>
  <c r="AK18" i="4"/>
  <c r="AN18" i="4" s="1"/>
  <c r="AJ18" i="4"/>
  <c r="AI18" i="4"/>
  <c r="AL18" i="4" s="1"/>
  <c r="AH18" i="4"/>
  <c r="AA18" i="4"/>
  <c r="Z18" i="4"/>
  <c r="Y18" i="4"/>
  <c r="X18" i="4"/>
  <c r="X19" i="4" s="1"/>
  <c r="Q18" i="4"/>
  <c r="Q19" i="4" s="1"/>
  <c r="P18" i="4"/>
  <c r="O18" i="4"/>
  <c r="R18" i="4" s="1"/>
  <c r="N18" i="4"/>
  <c r="E18" i="4"/>
  <c r="D18" i="4"/>
  <c r="AU17" i="4"/>
  <c r="BA17" i="4" s="1"/>
  <c r="AT17" i="4"/>
  <c r="AT19" i="4" s="1"/>
  <c r="AK17" i="4"/>
  <c r="AQ17" i="4" s="1"/>
  <c r="AJ17" i="4"/>
  <c r="AM17" i="4" s="1"/>
  <c r="AI17" i="4"/>
  <c r="AO17" i="4" s="1"/>
  <c r="AH17" i="4"/>
  <c r="AL17" i="4" s="1"/>
  <c r="AA17" i="4"/>
  <c r="AG17" i="4" s="1"/>
  <c r="Z17" i="4"/>
  <c r="AC17" i="4" s="1"/>
  <c r="Y17" i="4"/>
  <c r="AE17" i="4" s="1"/>
  <c r="X17" i="4"/>
  <c r="AB17" i="4" s="1"/>
  <c r="Q17" i="4"/>
  <c r="W17" i="4" s="1"/>
  <c r="P17" i="4"/>
  <c r="S17" i="4" s="1"/>
  <c r="O17" i="4"/>
  <c r="U17" i="4" s="1"/>
  <c r="N17" i="4"/>
  <c r="R17" i="4" s="1"/>
  <c r="E17" i="4"/>
  <c r="D17" i="4"/>
  <c r="A17" i="4"/>
  <c r="A18" i="4" s="1"/>
  <c r="A19" i="4" s="1"/>
  <c r="AU15" i="4"/>
  <c r="AU16" i="4" s="1"/>
  <c r="AT15" i="4"/>
  <c r="AZ15" i="4" s="1"/>
  <c r="AS15" i="4"/>
  <c r="AV15" i="4" s="1"/>
  <c r="AR15" i="4"/>
  <c r="AK15" i="4"/>
  <c r="AN15" i="4" s="1"/>
  <c r="AJ15" i="4"/>
  <c r="AJ16" i="4" s="1"/>
  <c r="AI15" i="4"/>
  <c r="AL15" i="4" s="1"/>
  <c r="AH15" i="4"/>
  <c r="AH16" i="4" s="1"/>
  <c r="AA15" i="4"/>
  <c r="AA16" i="4" s="1"/>
  <c r="Z15" i="4"/>
  <c r="AF15" i="4" s="1"/>
  <c r="Y15" i="4"/>
  <c r="Y16" i="4" s="1"/>
  <c r="X15" i="4"/>
  <c r="Q15" i="4"/>
  <c r="T15" i="4" s="1"/>
  <c r="P15" i="4"/>
  <c r="P16" i="4" s="1"/>
  <c r="O15" i="4"/>
  <c r="R15" i="4" s="1"/>
  <c r="N15" i="4"/>
  <c r="N16" i="4" s="1"/>
  <c r="E15" i="4"/>
  <c r="D15" i="4"/>
  <c r="AU14" i="4"/>
  <c r="BA14" i="4" s="1"/>
  <c r="AT14" i="4"/>
  <c r="AT16" i="4" s="1"/>
  <c r="AK14" i="4"/>
  <c r="AQ14" i="4" s="1"/>
  <c r="AJ14" i="4"/>
  <c r="AM14" i="4" s="1"/>
  <c r="AI14" i="4"/>
  <c r="AO14" i="4" s="1"/>
  <c r="AH14" i="4"/>
  <c r="AL14" i="4" s="1"/>
  <c r="AA14" i="4"/>
  <c r="AG14" i="4" s="1"/>
  <c r="Z14" i="4"/>
  <c r="AC14" i="4" s="1"/>
  <c r="Y14" i="4"/>
  <c r="AE14" i="4" s="1"/>
  <c r="X14" i="4"/>
  <c r="X16" i="4" s="1"/>
  <c r="Q14" i="4"/>
  <c r="W14" i="4" s="1"/>
  <c r="P14" i="4"/>
  <c r="S14" i="4" s="1"/>
  <c r="O14" i="4"/>
  <c r="U14" i="4" s="1"/>
  <c r="N14" i="4"/>
  <c r="R14" i="4" s="1"/>
  <c r="E14" i="4"/>
  <c r="D14" i="4"/>
  <c r="A14" i="4"/>
  <c r="A15" i="4" s="1"/>
  <c r="A16" i="4" s="1"/>
  <c r="AU12" i="4"/>
  <c r="AU13" i="4" s="1"/>
  <c r="AT12" i="4"/>
  <c r="AZ12" i="4" s="1"/>
  <c r="AS12" i="4"/>
  <c r="AV12" i="4" s="1"/>
  <c r="AR12" i="4"/>
  <c r="AK12" i="4"/>
  <c r="AN12" i="4" s="1"/>
  <c r="AJ12" i="4"/>
  <c r="AJ13" i="4" s="1"/>
  <c r="AI12" i="4"/>
  <c r="AL12" i="4" s="1"/>
  <c r="AH12" i="4"/>
  <c r="AH13" i="4" s="1"/>
  <c r="AA12" i="4"/>
  <c r="AA13" i="4" s="1"/>
  <c r="Z12" i="4"/>
  <c r="AF12" i="4" s="1"/>
  <c r="Y12" i="4"/>
  <c r="Y13" i="4" s="1"/>
  <c r="X12" i="4"/>
  <c r="Q12" i="4"/>
  <c r="T12" i="4" s="1"/>
  <c r="P12" i="4"/>
  <c r="P13" i="4" s="1"/>
  <c r="O12" i="4"/>
  <c r="R12" i="4" s="1"/>
  <c r="N12" i="4"/>
  <c r="N13" i="4" s="1"/>
  <c r="E12" i="4"/>
  <c r="D12" i="4"/>
  <c r="AU11" i="4"/>
  <c r="BA11" i="4" s="1"/>
  <c r="AT11" i="4"/>
  <c r="AT2" i="4" s="1"/>
  <c r="AK11" i="4"/>
  <c r="AQ11" i="4" s="1"/>
  <c r="AJ11" i="4"/>
  <c r="AM11" i="4" s="1"/>
  <c r="AI11" i="4"/>
  <c r="AO11" i="4" s="1"/>
  <c r="AH11" i="4"/>
  <c r="AH2" i="4" s="1"/>
  <c r="AA11" i="4"/>
  <c r="AG11" i="4" s="1"/>
  <c r="Z11" i="4"/>
  <c r="AC11" i="4" s="1"/>
  <c r="Y11" i="4"/>
  <c r="AE11" i="4" s="1"/>
  <c r="X11" i="4"/>
  <c r="X2" i="4" s="1"/>
  <c r="Q11" i="4"/>
  <c r="W11" i="4" s="1"/>
  <c r="P11" i="4"/>
  <c r="S11" i="4" s="1"/>
  <c r="O11" i="4"/>
  <c r="U11" i="4" s="1"/>
  <c r="N11" i="4"/>
  <c r="N2" i="4" s="1"/>
  <c r="E11" i="4"/>
  <c r="D11" i="4"/>
  <c r="A11" i="4"/>
  <c r="A12" i="4" s="1"/>
  <c r="A13" i="4" s="1"/>
  <c r="AU8" i="4"/>
  <c r="AU9" i="4" s="1"/>
  <c r="AT8" i="4"/>
  <c r="AZ8" i="4" s="1"/>
  <c r="AS8" i="4"/>
  <c r="AV8" i="4" s="1"/>
  <c r="AR8" i="4"/>
  <c r="AK8" i="4"/>
  <c r="AN8" i="4" s="1"/>
  <c r="AJ8" i="4"/>
  <c r="AJ9" i="4" s="1"/>
  <c r="AI8" i="4"/>
  <c r="AL8" i="4" s="1"/>
  <c r="AH8" i="4"/>
  <c r="AH9" i="4" s="1"/>
  <c r="AA8" i="4"/>
  <c r="AA9" i="4" s="1"/>
  <c r="Z8" i="4"/>
  <c r="AF8" i="4" s="1"/>
  <c r="Y8" i="4"/>
  <c r="Y9" i="4" s="1"/>
  <c r="X8" i="4"/>
  <c r="Q8" i="4"/>
  <c r="T8" i="4" s="1"/>
  <c r="P8" i="4"/>
  <c r="P9" i="4" s="1"/>
  <c r="O8" i="4"/>
  <c r="R8" i="4" s="1"/>
  <c r="N8" i="4"/>
  <c r="N9" i="4" s="1"/>
  <c r="G9" i="4"/>
  <c r="L8" i="4"/>
  <c r="E8" i="4"/>
  <c r="E9" i="4" s="1"/>
  <c r="D8" i="4"/>
  <c r="A8" i="4"/>
  <c r="A9" i="4" s="1"/>
  <c r="AU7" i="4"/>
  <c r="BA7" i="4" s="1"/>
  <c r="AT7" i="4"/>
  <c r="AT9" i="4" s="1"/>
  <c r="AK7" i="4"/>
  <c r="AQ7" i="4" s="1"/>
  <c r="AJ7" i="4"/>
  <c r="AM7" i="4" s="1"/>
  <c r="AI7" i="4"/>
  <c r="AO7" i="4" s="1"/>
  <c r="AH7" i="4"/>
  <c r="AL7" i="4" s="1"/>
  <c r="AA7" i="4"/>
  <c r="AG7" i="4" s="1"/>
  <c r="Z7" i="4"/>
  <c r="AC7" i="4" s="1"/>
  <c r="Y7" i="4"/>
  <c r="AE7" i="4" s="1"/>
  <c r="X7" i="4"/>
  <c r="X9" i="4" s="1"/>
  <c r="Q7" i="4"/>
  <c r="W7" i="4" s="1"/>
  <c r="P7" i="4"/>
  <c r="S7" i="4" s="1"/>
  <c r="O7" i="4"/>
  <c r="U7" i="4" s="1"/>
  <c r="N7" i="4"/>
  <c r="R7" i="4" s="1"/>
  <c r="I7" i="4"/>
  <c r="E7" i="4"/>
  <c r="K7" i="4" s="1"/>
  <c r="D7" i="4"/>
  <c r="D9" i="4" s="1"/>
  <c r="A7" i="4"/>
  <c r="AU3" i="4"/>
  <c r="AT3" i="4"/>
  <c r="AS3" i="4"/>
  <c r="AR3" i="4"/>
  <c r="AK3" i="4"/>
  <c r="AJ3" i="4"/>
  <c r="AI3" i="4"/>
  <c r="AH3" i="4"/>
  <c r="AA3" i="4"/>
  <c r="Z3" i="4"/>
  <c r="Y3" i="4"/>
  <c r="X3" i="4"/>
  <c r="Q3" i="4"/>
  <c r="P3" i="4"/>
  <c r="O3" i="4"/>
  <c r="N3" i="4"/>
  <c r="AU2" i="4"/>
  <c r="AS2" i="4"/>
  <c r="AR2" i="4"/>
  <c r="AK2" i="4"/>
  <c r="AI2" i="4"/>
  <c r="AA2" i="4"/>
  <c r="Y2" i="4"/>
  <c r="Q2" i="4"/>
  <c r="O2" i="4"/>
  <c r="J249" i="4" l="1"/>
  <c r="I92" i="4"/>
  <c r="I14" i="4"/>
  <c r="G19" i="4"/>
  <c r="L156" i="4"/>
  <c r="H104" i="4"/>
  <c r="K123" i="4"/>
  <c r="L15" i="4"/>
  <c r="K86" i="4"/>
  <c r="E94" i="4"/>
  <c r="L114" i="4"/>
  <c r="L138" i="4"/>
  <c r="L144" i="4"/>
  <c r="I147" i="4"/>
  <c r="L150" i="4"/>
  <c r="E160" i="4"/>
  <c r="I207" i="4"/>
  <c r="H242" i="4"/>
  <c r="H248" i="4"/>
  <c r="I104" i="4"/>
  <c r="L134" i="4"/>
  <c r="L140" i="4"/>
  <c r="I161" i="4"/>
  <c r="I167" i="4"/>
  <c r="I173" i="4"/>
  <c r="I179" i="4"/>
  <c r="I185" i="4"/>
  <c r="J86" i="4"/>
  <c r="M92" i="4"/>
  <c r="M98" i="4"/>
  <c r="G166" i="4"/>
  <c r="G172" i="4"/>
  <c r="G178" i="4"/>
  <c r="G184" i="4"/>
  <c r="G190" i="4"/>
  <c r="I219" i="4"/>
  <c r="I213" i="4"/>
  <c r="D160" i="4"/>
  <c r="K160" i="4" s="1"/>
  <c r="I98" i="4"/>
  <c r="L122" i="4"/>
  <c r="L128" i="4"/>
  <c r="D100" i="4"/>
  <c r="E106" i="4"/>
  <c r="K135" i="4"/>
  <c r="H138" i="4"/>
  <c r="K141" i="4"/>
  <c r="H144" i="4"/>
  <c r="U148" i="4"/>
  <c r="K149" i="4"/>
  <c r="V196" i="4"/>
  <c r="AP196" i="4"/>
  <c r="K198" i="4"/>
  <c r="V202" i="4"/>
  <c r="AP202" i="4"/>
  <c r="K204" i="4"/>
  <c r="K224" i="4"/>
  <c r="D250" i="4"/>
  <c r="E13" i="4"/>
  <c r="E19" i="4"/>
  <c r="D88" i="4"/>
  <c r="L110" i="4"/>
  <c r="L116" i="4"/>
  <c r="I155" i="4"/>
  <c r="J248" i="4"/>
  <c r="AE256" i="4"/>
  <c r="E100" i="4"/>
  <c r="K111" i="4"/>
  <c r="H114" i="4"/>
  <c r="K117" i="4"/>
  <c r="K129" i="4"/>
  <c r="V142" i="4"/>
  <c r="AP142" i="4"/>
  <c r="D154" i="4"/>
  <c r="E154" i="4"/>
  <c r="E166" i="4"/>
  <c r="E172" i="4"/>
  <c r="D181" i="4"/>
  <c r="D187" i="4"/>
  <c r="W190" i="4"/>
  <c r="AO190" i="4"/>
  <c r="V205" i="4"/>
  <c r="AP205" i="4"/>
  <c r="H221" i="4"/>
  <c r="U238" i="4"/>
  <c r="AO244" i="4"/>
  <c r="F19" i="4"/>
  <c r="L108" i="4"/>
  <c r="L120" i="4"/>
  <c r="L126" i="4"/>
  <c r="L132" i="4"/>
  <c r="L177" i="4"/>
  <c r="L180" i="4"/>
  <c r="L186" i="4"/>
  <c r="L189" i="4"/>
  <c r="L198" i="4"/>
  <c r="L204" i="4"/>
  <c r="L237" i="4"/>
  <c r="F262" i="4"/>
  <c r="G13" i="4"/>
  <c r="G16" i="4"/>
  <c r="G88" i="4"/>
  <c r="G94" i="4"/>
  <c r="G100" i="4"/>
  <c r="G106" i="4"/>
  <c r="M111" i="4"/>
  <c r="M117" i="4"/>
  <c r="M123" i="4"/>
  <c r="M129" i="4"/>
  <c r="M135" i="4"/>
  <c r="M141" i="4"/>
  <c r="G151" i="4"/>
  <c r="G154" i="4"/>
  <c r="G157" i="4"/>
  <c r="G160" i="4"/>
  <c r="G163" i="4"/>
  <c r="G169" i="4"/>
  <c r="G175" i="4"/>
  <c r="G181" i="4"/>
  <c r="G187" i="4"/>
  <c r="G196" i="4"/>
  <c r="G202" i="4"/>
  <c r="K201" i="4"/>
  <c r="L201" i="4"/>
  <c r="K195" i="4"/>
  <c r="L195" i="4"/>
  <c r="L183" i="4"/>
  <c r="D172" i="4"/>
  <c r="D166" i="4"/>
  <c r="H132" i="4"/>
  <c r="H126" i="4"/>
  <c r="H120" i="4"/>
  <c r="H108" i="4"/>
  <c r="D94" i="4"/>
  <c r="D19" i="4"/>
  <c r="K89" i="4"/>
  <c r="I89" i="4"/>
  <c r="K95" i="4"/>
  <c r="I95" i="4"/>
  <c r="K101" i="4"/>
  <c r="I101" i="4"/>
  <c r="E109" i="4"/>
  <c r="L107" i="4"/>
  <c r="E115" i="4"/>
  <c r="L113" i="4"/>
  <c r="E121" i="4"/>
  <c r="L119" i="4"/>
  <c r="E127" i="4"/>
  <c r="L125" i="4"/>
  <c r="E133" i="4"/>
  <c r="L131" i="4"/>
  <c r="E139" i="4"/>
  <c r="L137" i="4"/>
  <c r="E145" i="4"/>
  <c r="L143" i="4"/>
  <c r="L12" i="4"/>
  <c r="L153" i="4"/>
  <c r="L159" i="4"/>
  <c r="L165" i="4"/>
  <c r="L171" i="4"/>
  <c r="K11" i="4"/>
  <c r="I11" i="4"/>
  <c r="D16" i="4"/>
  <c r="K17" i="4"/>
  <c r="I17" i="4"/>
  <c r="E88" i="4"/>
  <c r="E91" i="4"/>
  <c r="K91" i="4" s="1"/>
  <c r="E97" i="4"/>
  <c r="K97" i="4" s="1"/>
  <c r="E103" i="4"/>
  <c r="K103" i="4" s="1"/>
  <c r="K152" i="4"/>
  <c r="I152" i="4"/>
  <c r="D157" i="4"/>
  <c r="K158" i="4"/>
  <c r="I158" i="4"/>
  <c r="D163" i="4"/>
  <c r="K164" i="4"/>
  <c r="I164" i="4"/>
  <c r="D169" i="4"/>
  <c r="K170" i="4"/>
  <c r="I170" i="4"/>
  <c r="D175" i="4"/>
  <c r="K176" i="4"/>
  <c r="I176" i="4"/>
  <c r="K182" i="4"/>
  <c r="I182" i="4"/>
  <c r="K188" i="4"/>
  <c r="I188" i="4"/>
  <c r="D193" i="4"/>
  <c r="E196" i="4"/>
  <c r="L194" i="4"/>
  <c r="E199" i="4"/>
  <c r="L197" i="4"/>
  <c r="E202" i="4"/>
  <c r="L200" i="4"/>
  <c r="E205" i="4"/>
  <c r="L203" i="4"/>
  <c r="L87" i="4"/>
  <c r="L90" i="4"/>
  <c r="L93" i="4"/>
  <c r="L96" i="4"/>
  <c r="L99" i="4"/>
  <c r="L102" i="4"/>
  <c r="L111" i="4"/>
  <c r="L117" i="4"/>
  <c r="L123" i="4"/>
  <c r="L129" i="4"/>
  <c r="L135" i="4"/>
  <c r="L141" i="4"/>
  <c r="L252" i="4"/>
  <c r="M198" i="4"/>
  <c r="M204" i="4"/>
  <c r="J243" i="4"/>
  <c r="K14" i="4"/>
  <c r="E16" i="4"/>
  <c r="K92" i="4"/>
  <c r="K98" i="4"/>
  <c r="K104" i="4"/>
  <c r="U106" i="4"/>
  <c r="K108" i="4"/>
  <c r="V109" i="4"/>
  <c r="AP109" i="4"/>
  <c r="E112" i="4"/>
  <c r="H111" i="4"/>
  <c r="U112" i="4"/>
  <c r="W112" i="4"/>
  <c r="AO112" i="4"/>
  <c r="AQ112" i="4"/>
  <c r="K114" i="4"/>
  <c r="V115" i="4"/>
  <c r="AP115" i="4"/>
  <c r="E118" i="4"/>
  <c r="H117" i="4"/>
  <c r="U118" i="4"/>
  <c r="W118" i="4"/>
  <c r="AO118" i="4"/>
  <c r="AQ118" i="4"/>
  <c r="K120" i="4"/>
  <c r="V121" i="4"/>
  <c r="AP121" i="4"/>
  <c r="E124" i="4"/>
  <c r="H123" i="4"/>
  <c r="U124" i="4"/>
  <c r="W124" i="4"/>
  <c r="AO124" i="4"/>
  <c r="AQ124" i="4"/>
  <c r="K126" i="4"/>
  <c r="V127" i="4"/>
  <c r="AP127" i="4"/>
  <c r="E130" i="4"/>
  <c r="H129" i="4"/>
  <c r="U130" i="4"/>
  <c r="W130" i="4"/>
  <c r="AO130" i="4"/>
  <c r="AQ130" i="4"/>
  <c r="K132" i="4"/>
  <c r="V133" i="4"/>
  <c r="AP133" i="4"/>
  <c r="E136" i="4"/>
  <c r="H135" i="4"/>
  <c r="U136" i="4"/>
  <c r="W136" i="4"/>
  <c r="AO136" i="4"/>
  <c r="AQ136" i="4"/>
  <c r="K138" i="4"/>
  <c r="V139" i="4"/>
  <c r="AP139" i="4"/>
  <c r="E142" i="4"/>
  <c r="H141" i="4"/>
  <c r="K144" i="4"/>
  <c r="V145" i="4"/>
  <c r="AP145" i="4"/>
  <c r="D151" i="4"/>
  <c r="E151" i="4"/>
  <c r="K155" i="4"/>
  <c r="E157" i="4"/>
  <c r="K161" i="4"/>
  <c r="E163" i="4"/>
  <c r="K163" i="4" s="1"/>
  <c r="K167" i="4"/>
  <c r="E169" i="4"/>
  <c r="K173" i="4"/>
  <c r="E175" i="4"/>
  <c r="K175" i="4" s="1"/>
  <c r="E178" i="4"/>
  <c r="K178" i="4" s="1"/>
  <c r="E184" i="4"/>
  <c r="K184" i="4" s="1"/>
  <c r="E190" i="4"/>
  <c r="K190" i="4" s="1"/>
  <c r="G199" i="4"/>
  <c r="G205" i="4"/>
  <c r="K179" i="4"/>
  <c r="E181" i="4"/>
  <c r="K181" i="4" s="1"/>
  <c r="K185" i="4"/>
  <c r="E187" i="4"/>
  <c r="V190" i="4"/>
  <c r="U193" i="4"/>
  <c r="W193" i="4"/>
  <c r="AO193" i="4"/>
  <c r="AQ193" i="4"/>
  <c r="H195" i="4"/>
  <c r="H198" i="4"/>
  <c r="U199" i="4"/>
  <c r="W199" i="4"/>
  <c r="AO199" i="4"/>
  <c r="AQ199" i="4"/>
  <c r="H201" i="4"/>
  <c r="H204" i="4"/>
  <c r="K221" i="4"/>
  <c r="D238" i="4"/>
  <c r="AE241" i="4"/>
  <c r="D244" i="4"/>
  <c r="W244" i="4"/>
  <c r="AE247" i="4"/>
  <c r="D253" i="4"/>
  <c r="AO253" i="4"/>
  <c r="V253" i="4"/>
  <c r="M11" i="4"/>
  <c r="M14" i="4"/>
  <c r="M17" i="4"/>
  <c r="M86" i="4"/>
  <c r="G91" i="4"/>
  <c r="G97" i="4"/>
  <c r="G103" i="4"/>
  <c r="G109" i="4"/>
  <c r="G112" i="4"/>
  <c r="G115" i="4"/>
  <c r="G118" i="4"/>
  <c r="G121" i="4"/>
  <c r="G124" i="4"/>
  <c r="G127" i="4"/>
  <c r="G130" i="4"/>
  <c r="G133" i="4"/>
  <c r="G136" i="4"/>
  <c r="G139" i="4"/>
  <c r="G142" i="4"/>
  <c r="G145" i="4"/>
  <c r="M149" i="4"/>
  <c r="M152" i="4"/>
  <c r="M155" i="4"/>
  <c r="M158" i="4"/>
  <c r="M161" i="4"/>
  <c r="M164" i="4"/>
  <c r="M167" i="4"/>
  <c r="M170" i="4"/>
  <c r="M173" i="4"/>
  <c r="M176" i="4"/>
  <c r="M179" i="4"/>
  <c r="M182" i="4"/>
  <c r="M185" i="4"/>
  <c r="M188" i="4"/>
  <c r="J242" i="4"/>
  <c r="M89" i="4"/>
  <c r="M95" i="4"/>
  <c r="M101" i="4"/>
  <c r="M19" i="4"/>
  <c r="M108" i="4"/>
  <c r="M114" i="4"/>
  <c r="M120" i="4"/>
  <c r="M126" i="4"/>
  <c r="M132" i="4"/>
  <c r="M138" i="4"/>
  <c r="M144" i="4"/>
  <c r="M147" i="4"/>
  <c r="M195" i="4"/>
  <c r="M201" i="4"/>
  <c r="M207" i="4"/>
  <c r="M210" i="4"/>
  <c r="M213" i="4"/>
  <c r="M216" i="4"/>
  <c r="M219" i="4"/>
  <c r="H20" i="4"/>
  <c r="D22" i="4"/>
  <c r="H26" i="4"/>
  <c r="D28" i="4"/>
  <c r="H32" i="4"/>
  <c r="D34" i="4"/>
  <c r="H38" i="4"/>
  <c r="D40" i="4"/>
  <c r="H44" i="4"/>
  <c r="D46" i="4"/>
  <c r="H50" i="4"/>
  <c r="D52" i="4"/>
  <c r="H56" i="4"/>
  <c r="D58" i="4"/>
  <c r="H62" i="4"/>
  <c r="D64" i="4"/>
  <c r="H68" i="4"/>
  <c r="D70" i="4"/>
  <c r="H74" i="4"/>
  <c r="D76" i="4"/>
  <c r="H80" i="4"/>
  <c r="D82" i="4"/>
  <c r="K9" i="4"/>
  <c r="AE9" i="4"/>
  <c r="BA9" i="4"/>
  <c r="AE16" i="4"/>
  <c r="BA16" i="4"/>
  <c r="H23" i="4"/>
  <c r="D25" i="4"/>
  <c r="H29" i="4"/>
  <c r="D31" i="4"/>
  <c r="H35" i="4"/>
  <c r="D37" i="4"/>
  <c r="H41" i="4"/>
  <c r="D43" i="4"/>
  <c r="H47" i="4"/>
  <c r="D49" i="4"/>
  <c r="H53" i="4"/>
  <c r="D55" i="4"/>
  <c r="H59" i="4"/>
  <c r="D61" i="4"/>
  <c r="H65" i="4"/>
  <c r="D67" i="4"/>
  <c r="H71" i="4"/>
  <c r="D73" i="4"/>
  <c r="H77" i="4"/>
  <c r="D79" i="4"/>
  <c r="H83" i="4"/>
  <c r="D85" i="4"/>
  <c r="H7" i="4"/>
  <c r="J7" i="4"/>
  <c r="L7" i="4"/>
  <c r="T7" i="4"/>
  <c r="V7" i="4"/>
  <c r="AB7" i="4"/>
  <c r="AD7" i="4"/>
  <c r="AF7" i="4"/>
  <c r="AN7" i="4"/>
  <c r="AP7" i="4"/>
  <c r="AX7" i="4"/>
  <c r="I8" i="4"/>
  <c r="K8" i="4"/>
  <c r="M8" i="4"/>
  <c r="S8" i="4"/>
  <c r="U8" i="4"/>
  <c r="W8" i="4"/>
  <c r="AC8" i="4"/>
  <c r="AE8" i="4"/>
  <c r="AG8" i="4"/>
  <c r="AM8" i="4"/>
  <c r="AO8" i="4"/>
  <c r="AQ8" i="4"/>
  <c r="AW8" i="4"/>
  <c r="AY8" i="4"/>
  <c r="BA8" i="4"/>
  <c r="F9" i="4"/>
  <c r="L9" i="4" s="1"/>
  <c r="O9" i="4"/>
  <c r="U9" i="4" s="1"/>
  <c r="Q9" i="4"/>
  <c r="W9" i="4" s="1"/>
  <c r="Z9" i="4"/>
  <c r="AF9" i="4" s="1"/>
  <c r="AI9" i="4"/>
  <c r="AO9" i="4" s="1"/>
  <c r="AK9" i="4"/>
  <c r="AQ9" i="4" s="1"/>
  <c r="H11" i="4"/>
  <c r="J11" i="4"/>
  <c r="L11" i="4"/>
  <c r="R11" i="4"/>
  <c r="T11" i="4"/>
  <c r="V11" i="4"/>
  <c r="AB11" i="4"/>
  <c r="AD11" i="4"/>
  <c r="AF11" i="4"/>
  <c r="AL11" i="4"/>
  <c r="AN11" i="4"/>
  <c r="AP11" i="4"/>
  <c r="AX11" i="4"/>
  <c r="I12" i="4"/>
  <c r="K12" i="4"/>
  <c r="M12" i="4"/>
  <c r="S12" i="4"/>
  <c r="U12" i="4"/>
  <c r="W12" i="4"/>
  <c r="AC12" i="4"/>
  <c r="AE12" i="4"/>
  <c r="AG12" i="4"/>
  <c r="AM12" i="4"/>
  <c r="AO12" i="4"/>
  <c r="AQ12" i="4"/>
  <c r="AW12" i="4"/>
  <c r="AY12" i="4"/>
  <c r="BA12" i="4"/>
  <c r="D13" i="4"/>
  <c r="F13" i="4"/>
  <c r="L13" i="4" s="1"/>
  <c r="O13" i="4"/>
  <c r="U13" i="4" s="1"/>
  <c r="Q13" i="4"/>
  <c r="W13" i="4" s="1"/>
  <c r="X13" i="4"/>
  <c r="AE13" i="4" s="1"/>
  <c r="Z13" i="4"/>
  <c r="AF13" i="4" s="1"/>
  <c r="AI13" i="4"/>
  <c r="AO13" i="4" s="1"/>
  <c r="AK13" i="4"/>
  <c r="AQ13" i="4" s="1"/>
  <c r="AT13" i="4"/>
  <c r="BA13" i="4" s="1"/>
  <c r="H14" i="4"/>
  <c r="J14" i="4"/>
  <c r="L14" i="4"/>
  <c r="T14" i="4"/>
  <c r="V14" i="4"/>
  <c r="AB14" i="4"/>
  <c r="AD14" i="4"/>
  <c r="AF14" i="4"/>
  <c r="AN14" i="4"/>
  <c r="AP14" i="4"/>
  <c r="AX14" i="4"/>
  <c r="I15" i="4"/>
  <c r="K15" i="4"/>
  <c r="M15" i="4"/>
  <c r="S15" i="4"/>
  <c r="U15" i="4"/>
  <c r="W15" i="4"/>
  <c r="AC15" i="4"/>
  <c r="AE15" i="4"/>
  <c r="AG15" i="4"/>
  <c r="AM15" i="4"/>
  <c r="AO15" i="4"/>
  <c r="AQ15" i="4"/>
  <c r="AW15" i="4"/>
  <c r="AY15" i="4"/>
  <c r="BA15" i="4"/>
  <c r="F16" i="4"/>
  <c r="O16" i="4"/>
  <c r="U16" i="4" s="1"/>
  <c r="Q16" i="4"/>
  <c r="W16" i="4" s="1"/>
  <c r="Z16" i="4"/>
  <c r="AF16" i="4" s="1"/>
  <c r="AI16" i="4"/>
  <c r="AO16" i="4" s="1"/>
  <c r="AK16" i="4"/>
  <c r="AQ16" i="4" s="1"/>
  <c r="H17" i="4"/>
  <c r="J17" i="4"/>
  <c r="L17" i="4"/>
  <c r="T17" i="4"/>
  <c r="V17" i="4"/>
  <c r="AD17" i="4"/>
  <c r="AF17" i="4"/>
  <c r="AN17" i="4"/>
  <c r="AP17" i="4"/>
  <c r="AX17" i="4"/>
  <c r="I18" i="4"/>
  <c r="K18" i="4"/>
  <c r="M18" i="4"/>
  <c r="S18" i="4"/>
  <c r="U18" i="4"/>
  <c r="W18" i="4"/>
  <c r="Y19" i="4"/>
  <c r="AE19" i="4" s="1"/>
  <c r="AB18" i="4"/>
  <c r="AA19" i="4"/>
  <c r="AD18" i="4"/>
  <c r="AE18" i="4"/>
  <c r="AH19" i="4"/>
  <c r="AJ19" i="4"/>
  <c r="AU19" i="4"/>
  <c r="BA19" i="4" s="1"/>
  <c r="AX18" i="4"/>
  <c r="AY18" i="4"/>
  <c r="O19" i="4"/>
  <c r="Z19" i="4"/>
  <c r="AQ19" i="4"/>
  <c r="K20" i="4"/>
  <c r="R20" i="4"/>
  <c r="V20" i="4"/>
  <c r="AP20" i="4"/>
  <c r="E22" i="4"/>
  <c r="H21" i="4"/>
  <c r="G22" i="4"/>
  <c r="J21" i="4"/>
  <c r="K21" i="4"/>
  <c r="N22" i="4"/>
  <c r="P22" i="4"/>
  <c r="V22" i="4" s="1"/>
  <c r="Y22" i="4"/>
  <c r="AE22" i="4" s="1"/>
  <c r="AB21" i="4"/>
  <c r="AA22" i="4"/>
  <c r="AG22" i="4" s="1"/>
  <c r="AD21" i="4"/>
  <c r="AE21" i="4"/>
  <c r="AH22" i="4"/>
  <c r="AJ22" i="4"/>
  <c r="AQ22" i="4" s="1"/>
  <c r="AU22" i="4"/>
  <c r="BA22" i="4" s="1"/>
  <c r="AX21" i="4"/>
  <c r="AY21" i="4"/>
  <c r="U22" i="4"/>
  <c r="K23" i="4"/>
  <c r="R23" i="4"/>
  <c r="V23" i="4"/>
  <c r="AP23" i="4"/>
  <c r="E25" i="4"/>
  <c r="H24" i="4"/>
  <c r="G25" i="4"/>
  <c r="J24" i="4"/>
  <c r="K24" i="4"/>
  <c r="N25" i="4"/>
  <c r="P25" i="4"/>
  <c r="V25" i="4" s="1"/>
  <c r="Y25" i="4"/>
  <c r="AE25" i="4" s="1"/>
  <c r="AB24" i="4"/>
  <c r="AA25" i="4"/>
  <c r="AG25" i="4" s="1"/>
  <c r="AD24" i="4"/>
  <c r="AE24" i="4"/>
  <c r="AH25" i="4"/>
  <c r="AJ25" i="4"/>
  <c r="AQ25" i="4" s="1"/>
  <c r="AU25" i="4"/>
  <c r="BA25" i="4" s="1"/>
  <c r="AX24" i="4"/>
  <c r="AY24" i="4"/>
  <c r="U25" i="4"/>
  <c r="K26" i="4"/>
  <c r="R26" i="4"/>
  <c r="V26" i="4"/>
  <c r="AP26" i="4"/>
  <c r="E28" i="4"/>
  <c r="K28" i="4" s="1"/>
  <c r="H27" i="4"/>
  <c r="G28" i="4"/>
  <c r="J27" i="4"/>
  <c r="K27" i="4"/>
  <c r="N28" i="4"/>
  <c r="P28" i="4"/>
  <c r="V28" i="4" s="1"/>
  <c r="Y28" i="4"/>
  <c r="AE28" i="4" s="1"/>
  <c r="AB27" i="4"/>
  <c r="AA28" i="4"/>
  <c r="AG28" i="4" s="1"/>
  <c r="AD27" i="4"/>
  <c r="AE27" i="4"/>
  <c r="AH28" i="4"/>
  <c r="AJ28" i="4"/>
  <c r="AQ28" i="4" s="1"/>
  <c r="AU28" i="4"/>
  <c r="BA28" i="4" s="1"/>
  <c r="AX27" i="4"/>
  <c r="AY27" i="4"/>
  <c r="U28" i="4"/>
  <c r="K29" i="4"/>
  <c r="R29" i="4"/>
  <c r="V29" i="4"/>
  <c r="AP29" i="4"/>
  <c r="E31" i="4"/>
  <c r="H30" i="4"/>
  <c r="G31" i="4"/>
  <c r="J30" i="4"/>
  <c r="K30" i="4"/>
  <c r="N31" i="4"/>
  <c r="P31" i="4"/>
  <c r="V31" i="4" s="1"/>
  <c r="Y31" i="4"/>
  <c r="AE31" i="4" s="1"/>
  <c r="AB30" i="4"/>
  <c r="AA31" i="4"/>
  <c r="AG31" i="4" s="1"/>
  <c r="AD30" i="4"/>
  <c r="AE30" i="4"/>
  <c r="AH31" i="4"/>
  <c r="AJ31" i="4"/>
  <c r="AQ31" i="4" s="1"/>
  <c r="AU31" i="4"/>
  <c r="BA31" i="4" s="1"/>
  <c r="AX30" i="4"/>
  <c r="AY30" i="4"/>
  <c r="U31" i="4"/>
  <c r="K32" i="4"/>
  <c r="R32" i="4"/>
  <c r="V32" i="4"/>
  <c r="AP32" i="4"/>
  <c r="E34" i="4"/>
  <c r="K34" i="4" s="1"/>
  <c r="H33" i="4"/>
  <c r="G34" i="4"/>
  <c r="J33" i="4"/>
  <c r="K33" i="4"/>
  <c r="N34" i="4"/>
  <c r="P34" i="4"/>
  <c r="V34" i="4" s="1"/>
  <c r="Y34" i="4"/>
  <c r="AE34" i="4" s="1"/>
  <c r="AB33" i="4"/>
  <c r="AA34" i="4"/>
  <c r="AG34" i="4" s="1"/>
  <c r="AD33" i="4"/>
  <c r="AE33" i="4"/>
  <c r="AH34" i="4"/>
  <c r="AJ34" i="4"/>
  <c r="AQ34" i="4" s="1"/>
  <c r="AU34" i="4"/>
  <c r="BA34" i="4" s="1"/>
  <c r="AX33" i="4"/>
  <c r="AY33" i="4"/>
  <c r="U34" i="4"/>
  <c r="K35" i="4"/>
  <c r="R35" i="4"/>
  <c r="V35" i="4"/>
  <c r="AP35" i="4"/>
  <c r="E37" i="4"/>
  <c r="H36" i="4"/>
  <c r="G37" i="4"/>
  <c r="J36" i="4"/>
  <c r="K36" i="4"/>
  <c r="N37" i="4"/>
  <c r="P37" i="4"/>
  <c r="V37" i="4" s="1"/>
  <c r="Y37" i="4"/>
  <c r="AE37" i="4" s="1"/>
  <c r="AB36" i="4"/>
  <c r="AA37" i="4"/>
  <c r="AG37" i="4" s="1"/>
  <c r="AD36" i="4"/>
  <c r="AE36" i="4"/>
  <c r="AH37" i="4"/>
  <c r="AJ37" i="4"/>
  <c r="AQ37" i="4" s="1"/>
  <c r="AU37" i="4"/>
  <c r="BA37" i="4" s="1"/>
  <c r="AX36" i="4"/>
  <c r="AY36" i="4"/>
  <c r="U37" i="4"/>
  <c r="K38" i="4"/>
  <c r="R38" i="4"/>
  <c r="V38" i="4"/>
  <c r="AP38" i="4"/>
  <c r="E40" i="4"/>
  <c r="K40" i="4" s="1"/>
  <c r="H39" i="4"/>
  <c r="G40" i="4"/>
  <c r="J39" i="4"/>
  <c r="K39" i="4"/>
  <c r="N40" i="4"/>
  <c r="P40" i="4"/>
  <c r="V40" i="4" s="1"/>
  <c r="Y40" i="4"/>
  <c r="AE40" i="4" s="1"/>
  <c r="AB39" i="4"/>
  <c r="AA40" i="4"/>
  <c r="AG40" i="4" s="1"/>
  <c r="AD39" i="4"/>
  <c r="AE39" i="4"/>
  <c r="AH40" i="4"/>
  <c r="AJ40" i="4"/>
  <c r="AQ40" i="4" s="1"/>
  <c r="AU40" i="4"/>
  <c r="BA40" i="4" s="1"/>
  <c r="AX39" i="4"/>
  <c r="AY39" i="4"/>
  <c r="U40" i="4"/>
  <c r="K41" i="4"/>
  <c r="R41" i="4"/>
  <c r="V41" i="4"/>
  <c r="AP41" i="4"/>
  <c r="E43" i="4"/>
  <c r="H42" i="4"/>
  <c r="G43" i="4"/>
  <c r="J42" i="4"/>
  <c r="K42" i="4"/>
  <c r="N43" i="4"/>
  <c r="P43" i="4"/>
  <c r="V43" i="4" s="1"/>
  <c r="Y43" i="4"/>
  <c r="AE43" i="4" s="1"/>
  <c r="AB42" i="4"/>
  <c r="AA43" i="4"/>
  <c r="AG43" i="4" s="1"/>
  <c r="AD42" i="4"/>
  <c r="AE42" i="4"/>
  <c r="AH43" i="4"/>
  <c r="AJ43" i="4"/>
  <c r="AQ43" i="4" s="1"/>
  <c r="AU43" i="4"/>
  <c r="BA43" i="4" s="1"/>
  <c r="AX42" i="4"/>
  <c r="AY42" i="4"/>
  <c r="U43" i="4"/>
  <c r="K44" i="4"/>
  <c r="R44" i="4"/>
  <c r="V44" i="4"/>
  <c r="AP44" i="4"/>
  <c r="E46" i="4"/>
  <c r="H45" i="4"/>
  <c r="G46" i="4"/>
  <c r="J45" i="4"/>
  <c r="K45" i="4"/>
  <c r="N46" i="4"/>
  <c r="P46" i="4"/>
  <c r="V46" i="4" s="1"/>
  <c r="Y46" i="4"/>
  <c r="AE46" i="4" s="1"/>
  <c r="AB45" i="4"/>
  <c r="AA46" i="4"/>
  <c r="AG46" i="4" s="1"/>
  <c r="AD45" i="4"/>
  <c r="AE45" i="4"/>
  <c r="AH46" i="4"/>
  <c r="AJ46" i="4"/>
  <c r="AQ46" i="4" s="1"/>
  <c r="AU46" i="4"/>
  <c r="BA46" i="4" s="1"/>
  <c r="AX45" i="4"/>
  <c r="AY45" i="4"/>
  <c r="U46" i="4"/>
  <c r="K47" i="4"/>
  <c r="R47" i="4"/>
  <c r="V47" i="4"/>
  <c r="AP47" i="4"/>
  <c r="E49" i="4"/>
  <c r="H48" i="4"/>
  <c r="G49" i="4"/>
  <c r="J48" i="4"/>
  <c r="K48" i="4"/>
  <c r="N49" i="4"/>
  <c r="P49" i="4"/>
  <c r="V49" i="4" s="1"/>
  <c r="Y49" i="4"/>
  <c r="AE49" i="4" s="1"/>
  <c r="AB48" i="4"/>
  <c r="AA49" i="4"/>
  <c r="AG49" i="4" s="1"/>
  <c r="AD48" i="4"/>
  <c r="AE48" i="4"/>
  <c r="AH49" i="4"/>
  <c r="AJ49" i="4"/>
  <c r="AQ49" i="4" s="1"/>
  <c r="AU49" i="4"/>
  <c r="BA49" i="4" s="1"/>
  <c r="AX48" i="4"/>
  <c r="AY48" i="4"/>
  <c r="U49" i="4"/>
  <c r="K50" i="4"/>
  <c r="R50" i="4"/>
  <c r="V50" i="4"/>
  <c r="AP50" i="4"/>
  <c r="E52" i="4"/>
  <c r="H51" i="4"/>
  <c r="G52" i="4"/>
  <c r="J51" i="4"/>
  <c r="K51" i="4"/>
  <c r="N52" i="4"/>
  <c r="P52" i="4"/>
  <c r="V52" i="4" s="1"/>
  <c r="Y52" i="4"/>
  <c r="AE52" i="4" s="1"/>
  <c r="AB51" i="4"/>
  <c r="AA52" i="4"/>
  <c r="AG52" i="4" s="1"/>
  <c r="AD51" i="4"/>
  <c r="AE51" i="4"/>
  <c r="AH52" i="4"/>
  <c r="AJ52" i="4"/>
  <c r="AQ52" i="4" s="1"/>
  <c r="AU52" i="4"/>
  <c r="BA52" i="4" s="1"/>
  <c r="AX51" i="4"/>
  <c r="AY51" i="4"/>
  <c r="U52" i="4"/>
  <c r="K53" i="4"/>
  <c r="R53" i="4"/>
  <c r="V53" i="4"/>
  <c r="AP53" i="4"/>
  <c r="E55" i="4"/>
  <c r="H54" i="4"/>
  <c r="G55" i="4"/>
  <c r="J54" i="4"/>
  <c r="K54" i="4"/>
  <c r="N55" i="4"/>
  <c r="P55" i="4"/>
  <c r="V55" i="4" s="1"/>
  <c r="Y55" i="4"/>
  <c r="AE55" i="4" s="1"/>
  <c r="AB54" i="4"/>
  <c r="AA55" i="4"/>
  <c r="AG55" i="4" s="1"/>
  <c r="AD54" i="4"/>
  <c r="AE54" i="4"/>
  <c r="AH55" i="4"/>
  <c r="AJ55" i="4"/>
  <c r="AQ55" i="4" s="1"/>
  <c r="AU55" i="4"/>
  <c r="BA55" i="4" s="1"/>
  <c r="AX54" i="4"/>
  <c r="AY54" i="4"/>
  <c r="U55" i="4"/>
  <c r="K56" i="4"/>
  <c r="R56" i="4"/>
  <c r="V56" i="4"/>
  <c r="AP56" i="4"/>
  <c r="E58" i="4"/>
  <c r="H57" i="4"/>
  <c r="G58" i="4"/>
  <c r="J57" i="4"/>
  <c r="K57" i="4"/>
  <c r="N58" i="4"/>
  <c r="P58" i="4"/>
  <c r="V58" i="4" s="1"/>
  <c r="Y58" i="4"/>
  <c r="AE58" i="4" s="1"/>
  <c r="AB57" i="4"/>
  <c r="AA58" i="4"/>
  <c r="AG58" i="4" s="1"/>
  <c r="AD57" i="4"/>
  <c r="AE57" i="4"/>
  <c r="AH58" i="4"/>
  <c r="AJ58" i="4"/>
  <c r="AQ58" i="4" s="1"/>
  <c r="AU58" i="4"/>
  <c r="BA58" i="4" s="1"/>
  <c r="AX57" i="4"/>
  <c r="AY57" i="4"/>
  <c r="U58" i="4"/>
  <c r="K59" i="4"/>
  <c r="R59" i="4"/>
  <c r="V59" i="4"/>
  <c r="AP59" i="4"/>
  <c r="E61" i="4"/>
  <c r="H60" i="4"/>
  <c r="G61" i="4"/>
  <c r="J60" i="4"/>
  <c r="K60" i="4"/>
  <c r="N61" i="4"/>
  <c r="P61" i="4"/>
  <c r="V61" i="4" s="1"/>
  <c r="Y61" i="4"/>
  <c r="AE61" i="4" s="1"/>
  <c r="AB60" i="4"/>
  <c r="AA61" i="4"/>
  <c r="AG61" i="4" s="1"/>
  <c r="AD60" i="4"/>
  <c r="AE60" i="4"/>
  <c r="AH61" i="4"/>
  <c r="AJ61" i="4"/>
  <c r="AQ61" i="4" s="1"/>
  <c r="AU61" i="4"/>
  <c r="BA61" i="4" s="1"/>
  <c r="AX60" i="4"/>
  <c r="AY60" i="4"/>
  <c r="U61" i="4"/>
  <c r="K62" i="4"/>
  <c r="R62" i="4"/>
  <c r="V62" i="4"/>
  <c r="AP62" i="4"/>
  <c r="E64" i="4"/>
  <c r="H63" i="4"/>
  <c r="G64" i="4"/>
  <c r="J63" i="4"/>
  <c r="K63" i="4"/>
  <c r="N64" i="4"/>
  <c r="P64" i="4"/>
  <c r="V64" i="4" s="1"/>
  <c r="Y64" i="4"/>
  <c r="AE64" i="4" s="1"/>
  <c r="AB63" i="4"/>
  <c r="AA64" i="4"/>
  <c r="AG64" i="4" s="1"/>
  <c r="AD63" i="4"/>
  <c r="AE63" i="4"/>
  <c r="AH64" i="4"/>
  <c r="AJ64" i="4"/>
  <c r="AQ64" i="4" s="1"/>
  <c r="AU64" i="4"/>
  <c r="BA64" i="4" s="1"/>
  <c r="AX63" i="4"/>
  <c r="AY63" i="4"/>
  <c r="U64" i="4"/>
  <c r="K65" i="4"/>
  <c r="R65" i="4"/>
  <c r="V65" i="4"/>
  <c r="AP65" i="4"/>
  <c r="E67" i="4"/>
  <c r="H66" i="4"/>
  <c r="G67" i="4"/>
  <c r="J66" i="4"/>
  <c r="K66" i="4"/>
  <c r="N67" i="4"/>
  <c r="P67" i="4"/>
  <c r="V67" i="4" s="1"/>
  <c r="Y67" i="4"/>
  <c r="AE67" i="4" s="1"/>
  <c r="AB66" i="4"/>
  <c r="AA67" i="4"/>
  <c r="AG67" i="4" s="1"/>
  <c r="AD66" i="4"/>
  <c r="AE66" i="4"/>
  <c r="AH67" i="4"/>
  <c r="AJ67" i="4"/>
  <c r="AQ67" i="4" s="1"/>
  <c r="AU67" i="4"/>
  <c r="BA67" i="4" s="1"/>
  <c r="AX66" i="4"/>
  <c r="AY66" i="4"/>
  <c r="U67" i="4"/>
  <c r="K68" i="4"/>
  <c r="R68" i="4"/>
  <c r="V68" i="4"/>
  <c r="AP68" i="4"/>
  <c r="E70" i="4"/>
  <c r="H69" i="4"/>
  <c r="G70" i="4"/>
  <c r="J69" i="4"/>
  <c r="K69" i="4"/>
  <c r="N70" i="4"/>
  <c r="P70" i="4"/>
  <c r="V70" i="4" s="1"/>
  <c r="Y70" i="4"/>
  <c r="AE70" i="4" s="1"/>
  <c r="AB69" i="4"/>
  <c r="AA70" i="4"/>
  <c r="AG70" i="4" s="1"/>
  <c r="AD69" i="4"/>
  <c r="AE69" i="4"/>
  <c r="AH70" i="4"/>
  <c r="AJ70" i="4"/>
  <c r="AQ70" i="4" s="1"/>
  <c r="AU70" i="4"/>
  <c r="BA70" i="4" s="1"/>
  <c r="AX69" i="4"/>
  <c r="AY69" i="4"/>
  <c r="U70" i="4"/>
  <c r="K71" i="4"/>
  <c r="R71" i="4"/>
  <c r="V71" i="4"/>
  <c r="AP71" i="4"/>
  <c r="E73" i="4"/>
  <c r="H72" i="4"/>
  <c r="G73" i="4"/>
  <c r="J72" i="4"/>
  <c r="K72" i="4"/>
  <c r="N73" i="4"/>
  <c r="P73" i="4"/>
  <c r="V73" i="4" s="1"/>
  <c r="Y73" i="4"/>
  <c r="AE73" i="4" s="1"/>
  <c r="AB72" i="4"/>
  <c r="AA73" i="4"/>
  <c r="AG73" i="4" s="1"/>
  <c r="AD72" i="4"/>
  <c r="AE72" i="4"/>
  <c r="AH73" i="4"/>
  <c r="AJ73" i="4"/>
  <c r="AQ73" i="4" s="1"/>
  <c r="AU73" i="4"/>
  <c r="BA73" i="4" s="1"/>
  <c r="AX72" i="4"/>
  <c r="AY72" i="4"/>
  <c r="U73" i="4"/>
  <c r="K74" i="4"/>
  <c r="R74" i="4"/>
  <c r="V74" i="4"/>
  <c r="AP74" i="4"/>
  <c r="E76" i="4"/>
  <c r="H75" i="4"/>
  <c r="G76" i="4"/>
  <c r="J75" i="4"/>
  <c r="K75" i="4"/>
  <c r="N76" i="4"/>
  <c r="P76" i="4"/>
  <c r="V76" i="4" s="1"/>
  <c r="Y76" i="4"/>
  <c r="AE76" i="4" s="1"/>
  <c r="AB75" i="4"/>
  <c r="AA76" i="4"/>
  <c r="AG76" i="4" s="1"/>
  <c r="AD75" i="4"/>
  <c r="AE75" i="4"/>
  <c r="AH76" i="4"/>
  <c r="AJ76" i="4"/>
  <c r="AQ76" i="4" s="1"/>
  <c r="AU76" i="4"/>
  <c r="BA76" i="4" s="1"/>
  <c r="AX75" i="4"/>
  <c r="AY75" i="4"/>
  <c r="U76" i="4"/>
  <c r="K77" i="4"/>
  <c r="R77" i="4"/>
  <c r="V77" i="4"/>
  <c r="AP77" i="4"/>
  <c r="E79" i="4"/>
  <c r="H78" i="4"/>
  <c r="G79" i="4"/>
  <c r="J78" i="4"/>
  <c r="K78" i="4"/>
  <c r="N79" i="4"/>
  <c r="P79" i="4"/>
  <c r="V79" i="4" s="1"/>
  <c r="Y79" i="4"/>
  <c r="AE79" i="4" s="1"/>
  <c r="AB78" i="4"/>
  <c r="AA79" i="4"/>
  <c r="AG79" i="4" s="1"/>
  <c r="AD78" i="4"/>
  <c r="AE78" i="4"/>
  <c r="AH79" i="4"/>
  <c r="AJ79" i="4"/>
  <c r="AQ79" i="4" s="1"/>
  <c r="AU79" i="4"/>
  <c r="BA79" i="4" s="1"/>
  <c r="AX78" i="4"/>
  <c r="AY78" i="4"/>
  <c r="U79" i="4"/>
  <c r="K80" i="4"/>
  <c r="R80" i="4"/>
  <c r="V80" i="4"/>
  <c r="AP80" i="4"/>
  <c r="E82" i="4"/>
  <c r="K82" i="4" s="1"/>
  <c r="H81" i="4"/>
  <c r="G82" i="4"/>
  <c r="J81" i="4"/>
  <c r="K81" i="4"/>
  <c r="N82" i="4"/>
  <c r="P82" i="4"/>
  <c r="V82" i="4" s="1"/>
  <c r="Y82" i="4"/>
  <c r="AE82" i="4" s="1"/>
  <c r="AB81" i="4"/>
  <c r="AA82" i="4"/>
  <c r="AG82" i="4" s="1"/>
  <c r="AD81" i="4"/>
  <c r="AE81" i="4"/>
  <c r="AH82" i="4"/>
  <c r="AJ82" i="4"/>
  <c r="AQ82" i="4" s="1"/>
  <c r="AU82" i="4"/>
  <c r="BA82" i="4" s="1"/>
  <c r="AX81" i="4"/>
  <c r="AY81" i="4"/>
  <c r="U82" i="4"/>
  <c r="K83" i="4"/>
  <c r="R83" i="4"/>
  <c r="V83" i="4"/>
  <c r="AP83" i="4"/>
  <c r="E85" i="4"/>
  <c r="H84" i="4"/>
  <c r="G85" i="4"/>
  <c r="J84" i="4"/>
  <c r="K84" i="4"/>
  <c r="N85" i="4"/>
  <c r="P85" i="4"/>
  <c r="V85" i="4" s="1"/>
  <c r="Y85" i="4"/>
  <c r="AE85" i="4" s="1"/>
  <c r="AB84" i="4"/>
  <c r="AA85" i="4"/>
  <c r="AG85" i="4" s="1"/>
  <c r="AD84" i="4"/>
  <c r="AE84" i="4"/>
  <c r="AH85" i="4"/>
  <c r="AJ85" i="4"/>
  <c r="AQ85" i="4" s="1"/>
  <c r="AU85" i="4"/>
  <c r="BA85" i="4" s="1"/>
  <c r="AX84" i="4"/>
  <c r="AY84" i="4"/>
  <c r="U85" i="4"/>
  <c r="P2" i="4"/>
  <c r="Z2" i="4"/>
  <c r="AJ2" i="4"/>
  <c r="H8" i="4"/>
  <c r="J8" i="4"/>
  <c r="V8" i="4"/>
  <c r="AB8" i="4"/>
  <c r="AD8" i="4"/>
  <c r="AP8" i="4"/>
  <c r="AX8" i="4"/>
  <c r="H12" i="4"/>
  <c r="J12" i="4"/>
  <c r="V12" i="4"/>
  <c r="AB12" i="4"/>
  <c r="AD12" i="4"/>
  <c r="AP12" i="4"/>
  <c r="AX12" i="4"/>
  <c r="H15" i="4"/>
  <c r="J15" i="4"/>
  <c r="V15" i="4"/>
  <c r="AB15" i="4"/>
  <c r="AD15" i="4"/>
  <c r="AP15" i="4"/>
  <c r="AX15" i="4"/>
  <c r="H18" i="4"/>
  <c r="J18" i="4"/>
  <c r="L18" i="4"/>
  <c r="N19" i="4"/>
  <c r="P19" i="4"/>
  <c r="T18" i="4"/>
  <c r="V18" i="4"/>
  <c r="AF18" i="4"/>
  <c r="AC18" i="4"/>
  <c r="AG18" i="4"/>
  <c r="AO18" i="4"/>
  <c r="AZ18" i="4"/>
  <c r="AW18" i="4"/>
  <c r="BA18" i="4"/>
  <c r="AI19" i="4"/>
  <c r="U20" i="4"/>
  <c r="W20" i="4"/>
  <c r="T20" i="4"/>
  <c r="AB20" i="4"/>
  <c r="AF20" i="4"/>
  <c r="AO20" i="4"/>
  <c r="AQ20" i="4"/>
  <c r="AN20" i="4"/>
  <c r="L21" i="4"/>
  <c r="I21" i="4"/>
  <c r="M21" i="4"/>
  <c r="U21" i="4"/>
  <c r="AF21" i="4"/>
  <c r="AC21" i="4"/>
  <c r="AG21" i="4"/>
  <c r="AO21" i="4"/>
  <c r="AZ21" i="4"/>
  <c r="AW21" i="4"/>
  <c r="BA21" i="4"/>
  <c r="Q22" i="4"/>
  <c r="AI22" i="4"/>
  <c r="U23" i="4"/>
  <c r="W23" i="4"/>
  <c r="T23" i="4"/>
  <c r="AB23" i="4"/>
  <c r="AF23" i="4"/>
  <c r="AO23" i="4"/>
  <c r="AQ23" i="4"/>
  <c r="AN23" i="4"/>
  <c r="L24" i="4"/>
  <c r="I24" i="4"/>
  <c r="M24" i="4"/>
  <c r="U24" i="4"/>
  <c r="AF24" i="4"/>
  <c r="AC24" i="4"/>
  <c r="AG24" i="4"/>
  <c r="AO24" i="4"/>
  <c r="AZ24" i="4"/>
  <c r="AW24" i="4"/>
  <c r="BA24" i="4"/>
  <c r="Q25" i="4"/>
  <c r="AI25" i="4"/>
  <c r="U26" i="4"/>
  <c r="W26" i="4"/>
  <c r="T26" i="4"/>
  <c r="AB26" i="4"/>
  <c r="AF26" i="4"/>
  <c r="AO26" i="4"/>
  <c r="AQ26" i="4"/>
  <c r="AN26" i="4"/>
  <c r="L27" i="4"/>
  <c r="I27" i="4"/>
  <c r="M27" i="4"/>
  <c r="U27" i="4"/>
  <c r="AF27" i="4"/>
  <c r="AC27" i="4"/>
  <c r="AG27" i="4"/>
  <c r="AO27" i="4"/>
  <c r="AZ27" i="4"/>
  <c r="AW27" i="4"/>
  <c r="BA27" i="4"/>
  <c r="Q28" i="4"/>
  <c r="W28" i="4" s="1"/>
  <c r="AI28" i="4"/>
  <c r="U29" i="4"/>
  <c r="W29" i="4"/>
  <c r="T29" i="4"/>
  <c r="AB29" i="4"/>
  <c r="AF29" i="4"/>
  <c r="AO29" i="4"/>
  <c r="AQ29" i="4"/>
  <c r="AN29" i="4"/>
  <c r="L30" i="4"/>
  <c r="I30" i="4"/>
  <c r="M30" i="4"/>
  <c r="U30" i="4"/>
  <c r="AF30" i="4"/>
  <c r="AC30" i="4"/>
  <c r="AG30" i="4"/>
  <c r="AO30" i="4"/>
  <c r="AZ30" i="4"/>
  <c r="AW30" i="4"/>
  <c r="BA30" i="4"/>
  <c r="Q31" i="4"/>
  <c r="AI31" i="4"/>
  <c r="U32" i="4"/>
  <c r="W32" i="4"/>
  <c r="T32" i="4"/>
  <c r="AB32" i="4"/>
  <c r="AF32" i="4"/>
  <c r="AO32" i="4"/>
  <c r="AQ32" i="4"/>
  <c r="AN32" i="4"/>
  <c r="L33" i="4"/>
  <c r="I33" i="4"/>
  <c r="M33" i="4"/>
  <c r="U33" i="4"/>
  <c r="AF33" i="4"/>
  <c r="AC33" i="4"/>
  <c r="AG33" i="4"/>
  <c r="AO33" i="4"/>
  <c r="AZ33" i="4"/>
  <c r="AW33" i="4"/>
  <c r="BA33" i="4"/>
  <c r="Q34" i="4"/>
  <c r="AI34" i="4"/>
  <c r="U35" i="4"/>
  <c r="W35" i="4"/>
  <c r="T35" i="4"/>
  <c r="AB35" i="4"/>
  <c r="AF35" i="4"/>
  <c r="AO35" i="4"/>
  <c r="AQ35" i="4"/>
  <c r="AN35" i="4"/>
  <c r="L36" i="4"/>
  <c r="I36" i="4"/>
  <c r="M36" i="4"/>
  <c r="U36" i="4"/>
  <c r="AF36" i="4"/>
  <c r="AC36" i="4"/>
  <c r="AG36" i="4"/>
  <c r="AO36" i="4"/>
  <c r="AZ36" i="4"/>
  <c r="AW36" i="4"/>
  <c r="BA36" i="4"/>
  <c r="Q37" i="4"/>
  <c r="AI37" i="4"/>
  <c r="U38" i="4"/>
  <c r="W38" i="4"/>
  <c r="T38" i="4"/>
  <c r="AB38" i="4"/>
  <c r="AF38" i="4"/>
  <c r="AO38" i="4"/>
  <c r="AQ38" i="4"/>
  <c r="AN38" i="4"/>
  <c r="L39" i="4"/>
  <c r="I39" i="4"/>
  <c r="M39" i="4"/>
  <c r="U39" i="4"/>
  <c r="AF39" i="4"/>
  <c r="AC39" i="4"/>
  <c r="AG39" i="4"/>
  <c r="AO39" i="4"/>
  <c r="AZ39" i="4"/>
  <c r="AW39" i="4"/>
  <c r="BA39" i="4"/>
  <c r="Q40" i="4"/>
  <c r="AI40" i="4"/>
  <c r="U41" i="4"/>
  <c r="W41" i="4"/>
  <c r="T41" i="4"/>
  <c r="AB41" i="4"/>
  <c r="AF41" i="4"/>
  <c r="AO41" i="4"/>
  <c r="AQ41" i="4"/>
  <c r="AN41" i="4"/>
  <c r="L42" i="4"/>
  <c r="I42" i="4"/>
  <c r="M42" i="4"/>
  <c r="U42" i="4"/>
  <c r="AF42" i="4"/>
  <c r="AC42" i="4"/>
  <c r="AG42" i="4"/>
  <c r="AO42" i="4"/>
  <c r="AZ42" i="4"/>
  <c r="AW42" i="4"/>
  <c r="BA42" i="4"/>
  <c r="Q43" i="4"/>
  <c r="AI43" i="4"/>
  <c r="U44" i="4"/>
  <c r="W44" i="4"/>
  <c r="T44" i="4"/>
  <c r="AB44" i="4"/>
  <c r="AF44" i="4"/>
  <c r="AO44" i="4"/>
  <c r="AQ44" i="4"/>
  <c r="AN44" i="4"/>
  <c r="L45" i="4"/>
  <c r="I45" i="4"/>
  <c r="M45" i="4"/>
  <c r="U45" i="4"/>
  <c r="AF45" i="4"/>
  <c r="AC45" i="4"/>
  <c r="AG45" i="4"/>
  <c r="AO45" i="4"/>
  <c r="AZ45" i="4"/>
  <c r="AW45" i="4"/>
  <c r="BA45" i="4"/>
  <c r="Q46" i="4"/>
  <c r="AI46" i="4"/>
  <c r="U47" i="4"/>
  <c r="W47" i="4"/>
  <c r="T47" i="4"/>
  <c r="AB47" i="4"/>
  <c r="AF47" i="4"/>
  <c r="AO47" i="4"/>
  <c r="AQ47" i="4"/>
  <c r="AN47" i="4"/>
  <c r="L48" i="4"/>
  <c r="I48" i="4"/>
  <c r="M48" i="4"/>
  <c r="U48" i="4"/>
  <c r="AF48" i="4"/>
  <c r="AC48" i="4"/>
  <c r="AG48" i="4"/>
  <c r="AO48" i="4"/>
  <c r="AZ48" i="4"/>
  <c r="AW48" i="4"/>
  <c r="BA48" i="4"/>
  <c r="Q49" i="4"/>
  <c r="AI49" i="4"/>
  <c r="U50" i="4"/>
  <c r="W50" i="4"/>
  <c r="T50" i="4"/>
  <c r="AB50" i="4"/>
  <c r="AF50" i="4"/>
  <c r="AO50" i="4"/>
  <c r="AQ50" i="4"/>
  <c r="AN50" i="4"/>
  <c r="L51" i="4"/>
  <c r="I51" i="4"/>
  <c r="M51" i="4"/>
  <c r="U51" i="4"/>
  <c r="AF51" i="4"/>
  <c r="AC51" i="4"/>
  <c r="AG51" i="4"/>
  <c r="AO51" i="4"/>
  <c r="AZ51" i="4"/>
  <c r="AW51" i="4"/>
  <c r="BA51" i="4"/>
  <c r="Q52" i="4"/>
  <c r="W52" i="4" s="1"/>
  <c r="AI52" i="4"/>
  <c r="U53" i="4"/>
  <c r="W53" i="4"/>
  <c r="T53" i="4"/>
  <c r="AB53" i="4"/>
  <c r="AF53" i="4"/>
  <c r="AO53" i="4"/>
  <c r="AQ53" i="4"/>
  <c r="AN53" i="4"/>
  <c r="L54" i="4"/>
  <c r="I54" i="4"/>
  <c r="M54" i="4"/>
  <c r="U54" i="4"/>
  <c r="AF54" i="4"/>
  <c r="AC54" i="4"/>
  <c r="AG54" i="4"/>
  <c r="AO54" i="4"/>
  <c r="AZ54" i="4"/>
  <c r="AW54" i="4"/>
  <c r="BA54" i="4"/>
  <c r="Q55" i="4"/>
  <c r="AI55" i="4"/>
  <c r="U56" i="4"/>
  <c r="W56" i="4"/>
  <c r="T56" i="4"/>
  <c r="AB56" i="4"/>
  <c r="AF56" i="4"/>
  <c r="AO56" i="4"/>
  <c r="AQ56" i="4"/>
  <c r="AN56" i="4"/>
  <c r="L57" i="4"/>
  <c r="I57" i="4"/>
  <c r="M57" i="4"/>
  <c r="U57" i="4"/>
  <c r="AF57" i="4"/>
  <c r="AC57" i="4"/>
  <c r="AG57" i="4"/>
  <c r="AO57" i="4"/>
  <c r="AZ57" i="4"/>
  <c r="AW57" i="4"/>
  <c r="BA57" i="4"/>
  <c r="Q58" i="4"/>
  <c r="AI58" i="4"/>
  <c r="U59" i="4"/>
  <c r="W59" i="4"/>
  <c r="T59" i="4"/>
  <c r="AB59" i="4"/>
  <c r="AF59" i="4"/>
  <c r="AO59" i="4"/>
  <c r="AQ59" i="4"/>
  <c r="AN59" i="4"/>
  <c r="L60" i="4"/>
  <c r="I60" i="4"/>
  <c r="M60" i="4"/>
  <c r="U60" i="4"/>
  <c r="AF60" i="4"/>
  <c r="AC60" i="4"/>
  <c r="AG60" i="4"/>
  <c r="AO60" i="4"/>
  <c r="AZ60" i="4"/>
  <c r="AW60" i="4"/>
  <c r="BA60" i="4"/>
  <c r="Q61" i="4"/>
  <c r="AI61" i="4"/>
  <c r="U62" i="4"/>
  <c r="W62" i="4"/>
  <c r="T62" i="4"/>
  <c r="AB62" i="4"/>
  <c r="AF62" i="4"/>
  <c r="AO62" i="4"/>
  <c r="AQ62" i="4"/>
  <c r="AN62" i="4"/>
  <c r="L63" i="4"/>
  <c r="I63" i="4"/>
  <c r="M63" i="4"/>
  <c r="U63" i="4"/>
  <c r="AF63" i="4"/>
  <c r="AC63" i="4"/>
  <c r="AG63" i="4"/>
  <c r="AO63" i="4"/>
  <c r="AZ63" i="4"/>
  <c r="AW63" i="4"/>
  <c r="BA63" i="4"/>
  <c r="Q64" i="4"/>
  <c r="AI64" i="4"/>
  <c r="U65" i="4"/>
  <c r="W65" i="4"/>
  <c r="T65" i="4"/>
  <c r="AB65" i="4"/>
  <c r="AF65" i="4"/>
  <c r="AO65" i="4"/>
  <c r="AQ65" i="4"/>
  <c r="AN65" i="4"/>
  <c r="L66" i="4"/>
  <c r="I66" i="4"/>
  <c r="M66" i="4"/>
  <c r="U66" i="4"/>
  <c r="AF66" i="4"/>
  <c r="AC66" i="4"/>
  <c r="AG66" i="4"/>
  <c r="AO66" i="4"/>
  <c r="AZ66" i="4"/>
  <c r="AW66" i="4"/>
  <c r="BA66" i="4"/>
  <c r="Q67" i="4"/>
  <c r="AI67" i="4"/>
  <c r="U68" i="4"/>
  <c r="W68" i="4"/>
  <c r="T68" i="4"/>
  <c r="AB68" i="4"/>
  <c r="AF68" i="4"/>
  <c r="AO68" i="4"/>
  <c r="AQ68" i="4"/>
  <c r="AN68" i="4"/>
  <c r="L69" i="4"/>
  <c r="I69" i="4"/>
  <c r="M69" i="4"/>
  <c r="U69" i="4"/>
  <c r="AF69" i="4"/>
  <c r="AC69" i="4"/>
  <c r="AG69" i="4"/>
  <c r="AO69" i="4"/>
  <c r="AZ69" i="4"/>
  <c r="AW69" i="4"/>
  <c r="BA69" i="4"/>
  <c r="Q70" i="4"/>
  <c r="AI70" i="4"/>
  <c r="U71" i="4"/>
  <c r="W71" i="4"/>
  <c r="T71" i="4"/>
  <c r="AB71" i="4"/>
  <c r="AF71" i="4"/>
  <c r="AO71" i="4"/>
  <c r="AQ71" i="4"/>
  <c r="AN71" i="4"/>
  <c r="L72" i="4"/>
  <c r="I72" i="4"/>
  <c r="M72" i="4"/>
  <c r="U72" i="4"/>
  <c r="AF72" i="4"/>
  <c r="AC72" i="4"/>
  <c r="AG72" i="4"/>
  <c r="AO72" i="4"/>
  <c r="AZ72" i="4"/>
  <c r="AW72" i="4"/>
  <c r="BA72" i="4"/>
  <c r="Q73" i="4"/>
  <c r="AI73" i="4"/>
  <c r="U74" i="4"/>
  <c r="W74" i="4"/>
  <c r="T74" i="4"/>
  <c r="AB74" i="4"/>
  <c r="AF74" i="4"/>
  <c r="AO74" i="4"/>
  <c r="AQ74" i="4"/>
  <c r="AN74" i="4"/>
  <c r="L75" i="4"/>
  <c r="I75" i="4"/>
  <c r="M75" i="4"/>
  <c r="U75" i="4"/>
  <c r="AF75" i="4"/>
  <c r="AC75" i="4"/>
  <c r="AG75" i="4"/>
  <c r="AO75" i="4"/>
  <c r="AZ75" i="4"/>
  <c r="AW75" i="4"/>
  <c r="BA75" i="4"/>
  <c r="Q76" i="4"/>
  <c r="AI76" i="4"/>
  <c r="U77" i="4"/>
  <c r="W77" i="4"/>
  <c r="T77" i="4"/>
  <c r="AB77" i="4"/>
  <c r="AF77" i="4"/>
  <c r="AO77" i="4"/>
  <c r="AQ77" i="4"/>
  <c r="AN77" i="4"/>
  <c r="L78" i="4"/>
  <c r="I78" i="4"/>
  <c r="M78" i="4"/>
  <c r="U78" i="4"/>
  <c r="AF78" i="4"/>
  <c r="AC78" i="4"/>
  <c r="AG78" i="4"/>
  <c r="AO78" i="4"/>
  <c r="AZ78" i="4"/>
  <c r="AW78" i="4"/>
  <c r="BA78" i="4"/>
  <c r="Q79" i="4"/>
  <c r="AI79" i="4"/>
  <c r="AO79" i="4" s="1"/>
  <c r="U80" i="4"/>
  <c r="W80" i="4"/>
  <c r="T80" i="4"/>
  <c r="AB80" i="4"/>
  <c r="AF80" i="4"/>
  <c r="AO80" i="4"/>
  <c r="AQ80" i="4"/>
  <c r="AN80" i="4"/>
  <c r="L81" i="4"/>
  <c r="I81" i="4"/>
  <c r="M81" i="4"/>
  <c r="U81" i="4"/>
  <c r="AF81" i="4"/>
  <c r="AC81" i="4"/>
  <c r="AG81" i="4"/>
  <c r="AO81" i="4"/>
  <c r="AZ81" i="4"/>
  <c r="AW81" i="4"/>
  <c r="BA81" i="4"/>
  <c r="Q82" i="4"/>
  <c r="W82" i="4" s="1"/>
  <c r="AI82" i="4"/>
  <c r="U83" i="4"/>
  <c r="W83" i="4"/>
  <c r="T83" i="4"/>
  <c r="AB83" i="4"/>
  <c r="AF83" i="4"/>
  <c r="AO83" i="4"/>
  <c r="AQ83" i="4"/>
  <c r="AN83" i="4"/>
  <c r="L84" i="4"/>
  <c r="I84" i="4"/>
  <c r="M84" i="4"/>
  <c r="U84" i="4"/>
  <c r="AF84" i="4"/>
  <c r="AC84" i="4"/>
  <c r="AG84" i="4"/>
  <c r="AO84" i="4"/>
  <c r="AZ84" i="4"/>
  <c r="AW84" i="4"/>
  <c r="BA84" i="4"/>
  <c r="Q85" i="4"/>
  <c r="AI85" i="4"/>
  <c r="AO85" i="4" s="1"/>
  <c r="I86" i="4"/>
  <c r="F88" i="4"/>
  <c r="L88" i="4" s="1"/>
  <c r="L86" i="4"/>
  <c r="H86" i="4"/>
  <c r="AE88" i="4"/>
  <c r="BA88" i="4"/>
  <c r="AE91" i="4"/>
  <c r="BA91" i="4"/>
  <c r="AE94" i="4"/>
  <c r="BA94" i="4"/>
  <c r="AE97" i="4"/>
  <c r="BA97" i="4"/>
  <c r="K100" i="4"/>
  <c r="AE100" i="4"/>
  <c r="BA100" i="4"/>
  <c r="AE103" i="4"/>
  <c r="BA103" i="4"/>
  <c r="AO106" i="4"/>
  <c r="T86" i="4"/>
  <c r="V86" i="4"/>
  <c r="AB86" i="4"/>
  <c r="AD86" i="4"/>
  <c r="AF86" i="4"/>
  <c r="AN86" i="4"/>
  <c r="AP86" i="4"/>
  <c r="AX86" i="4"/>
  <c r="I87" i="4"/>
  <c r="K87" i="4"/>
  <c r="M87" i="4"/>
  <c r="S87" i="4"/>
  <c r="U87" i="4"/>
  <c r="W87" i="4"/>
  <c r="AC87" i="4"/>
  <c r="AE87" i="4"/>
  <c r="AG87" i="4"/>
  <c r="AM87" i="4"/>
  <c r="AO87" i="4"/>
  <c r="AQ87" i="4"/>
  <c r="AW87" i="4"/>
  <c r="AY87" i="4"/>
  <c r="BA87" i="4"/>
  <c r="O88" i="4"/>
  <c r="U88" i="4" s="1"/>
  <c r="Q88" i="4"/>
  <c r="W88" i="4" s="1"/>
  <c r="Z88" i="4"/>
  <c r="AF88" i="4" s="1"/>
  <c r="AI88" i="4"/>
  <c r="AO88" i="4" s="1"/>
  <c r="AK88" i="4"/>
  <c r="AQ88" i="4" s="1"/>
  <c r="H89" i="4"/>
  <c r="J89" i="4"/>
  <c r="L89" i="4"/>
  <c r="T89" i="4"/>
  <c r="V89" i="4"/>
  <c r="AB89" i="4"/>
  <c r="AD89" i="4"/>
  <c r="AF89" i="4"/>
  <c r="AN89" i="4"/>
  <c r="AP89" i="4"/>
  <c r="AX89" i="4"/>
  <c r="I90" i="4"/>
  <c r="K90" i="4"/>
  <c r="M90" i="4"/>
  <c r="S90" i="4"/>
  <c r="U90" i="4"/>
  <c r="W90" i="4"/>
  <c r="AC90" i="4"/>
  <c r="AE90" i="4"/>
  <c r="AG90" i="4"/>
  <c r="AM90" i="4"/>
  <c r="AO90" i="4"/>
  <c r="AQ90" i="4"/>
  <c r="AW90" i="4"/>
  <c r="AY90" i="4"/>
  <c r="BA90" i="4"/>
  <c r="F91" i="4"/>
  <c r="O91" i="4"/>
  <c r="U91" i="4" s="1"/>
  <c r="Q91" i="4"/>
  <c r="W91" i="4" s="1"/>
  <c r="Z91" i="4"/>
  <c r="AF91" i="4" s="1"/>
  <c r="AI91" i="4"/>
  <c r="AO91" i="4" s="1"/>
  <c r="AK91" i="4"/>
  <c r="AQ91" i="4" s="1"/>
  <c r="H92" i="4"/>
  <c r="J92" i="4"/>
  <c r="L92" i="4"/>
  <c r="T92" i="4"/>
  <c r="V92" i="4"/>
  <c r="AB92" i="4"/>
  <c r="AD92" i="4"/>
  <c r="AF92" i="4"/>
  <c r="AN92" i="4"/>
  <c r="AP92" i="4"/>
  <c r="AX92" i="4"/>
  <c r="I93" i="4"/>
  <c r="K93" i="4"/>
  <c r="M93" i="4"/>
  <c r="S93" i="4"/>
  <c r="U93" i="4"/>
  <c r="W93" i="4"/>
  <c r="AC93" i="4"/>
  <c r="AE93" i="4"/>
  <c r="AG93" i="4"/>
  <c r="AM93" i="4"/>
  <c r="AO93" i="4"/>
  <c r="AQ93" i="4"/>
  <c r="AW93" i="4"/>
  <c r="AY93" i="4"/>
  <c r="BA93" i="4"/>
  <c r="F94" i="4"/>
  <c r="L94" i="4" s="1"/>
  <c r="O94" i="4"/>
  <c r="U94" i="4" s="1"/>
  <c r="Q94" i="4"/>
  <c r="W94" i="4" s="1"/>
  <c r="Z94" i="4"/>
  <c r="AF94" i="4" s="1"/>
  <c r="AI94" i="4"/>
  <c r="AO94" i="4" s="1"/>
  <c r="AK94" i="4"/>
  <c r="AQ94" i="4" s="1"/>
  <c r="H95" i="4"/>
  <c r="J95" i="4"/>
  <c r="L95" i="4"/>
  <c r="T95" i="4"/>
  <c r="V95" i="4"/>
  <c r="AB95" i="4"/>
  <c r="AD95" i="4"/>
  <c r="AF95" i="4"/>
  <c r="AN95" i="4"/>
  <c r="AP95" i="4"/>
  <c r="AX95" i="4"/>
  <c r="I96" i="4"/>
  <c r="K96" i="4"/>
  <c r="M96" i="4"/>
  <c r="S96" i="4"/>
  <c r="U96" i="4"/>
  <c r="W96" i="4"/>
  <c r="AC96" i="4"/>
  <c r="AE96" i="4"/>
  <c r="AG96" i="4"/>
  <c r="AM96" i="4"/>
  <c r="AO96" i="4"/>
  <c r="AQ96" i="4"/>
  <c r="AW96" i="4"/>
  <c r="AY96" i="4"/>
  <c r="BA96" i="4"/>
  <c r="F97" i="4"/>
  <c r="O97" i="4"/>
  <c r="U97" i="4" s="1"/>
  <c r="Q97" i="4"/>
  <c r="W97" i="4" s="1"/>
  <c r="Z97" i="4"/>
  <c r="AF97" i="4" s="1"/>
  <c r="AI97" i="4"/>
  <c r="AO97" i="4" s="1"/>
  <c r="AK97" i="4"/>
  <c r="AQ97" i="4" s="1"/>
  <c r="H98" i="4"/>
  <c r="J98" i="4"/>
  <c r="L98" i="4"/>
  <c r="T98" i="4"/>
  <c r="V98" i="4"/>
  <c r="AB98" i="4"/>
  <c r="AD98" i="4"/>
  <c r="AF98" i="4"/>
  <c r="AN98" i="4"/>
  <c r="AP98" i="4"/>
  <c r="AX98" i="4"/>
  <c r="I99" i="4"/>
  <c r="K99" i="4"/>
  <c r="M99" i="4"/>
  <c r="S99" i="4"/>
  <c r="U99" i="4"/>
  <c r="W99" i="4"/>
  <c r="AC99" i="4"/>
  <c r="AE99" i="4"/>
  <c r="AG99" i="4"/>
  <c r="AM99" i="4"/>
  <c r="AO99" i="4"/>
  <c r="AQ99" i="4"/>
  <c r="AW99" i="4"/>
  <c r="AY99" i="4"/>
  <c r="BA99" i="4"/>
  <c r="F100" i="4"/>
  <c r="L100" i="4" s="1"/>
  <c r="O100" i="4"/>
  <c r="U100" i="4" s="1"/>
  <c r="Q100" i="4"/>
  <c r="W100" i="4" s="1"/>
  <c r="Z100" i="4"/>
  <c r="AF100" i="4" s="1"/>
  <c r="AI100" i="4"/>
  <c r="AO100" i="4" s="1"/>
  <c r="AK100" i="4"/>
  <c r="AQ100" i="4" s="1"/>
  <c r="H101" i="4"/>
  <c r="J101" i="4"/>
  <c r="L101" i="4"/>
  <c r="T101" i="4"/>
  <c r="V101" i="4"/>
  <c r="AB101" i="4"/>
  <c r="AD101" i="4"/>
  <c r="AF101" i="4"/>
  <c r="AN101" i="4"/>
  <c r="AP101" i="4"/>
  <c r="AX101" i="4"/>
  <c r="I102" i="4"/>
  <c r="K102" i="4"/>
  <c r="M102" i="4"/>
  <c r="S102" i="4"/>
  <c r="U102" i="4"/>
  <c r="W102" i="4"/>
  <c r="AC102" i="4"/>
  <c r="AE102" i="4"/>
  <c r="AG102" i="4"/>
  <c r="AM102" i="4"/>
  <c r="AO102" i="4"/>
  <c r="AQ102" i="4"/>
  <c r="AW102" i="4"/>
  <c r="AY102" i="4"/>
  <c r="BA102" i="4"/>
  <c r="F103" i="4"/>
  <c r="O103" i="4"/>
  <c r="U103" i="4" s="1"/>
  <c r="Q103" i="4"/>
  <c r="W103" i="4" s="1"/>
  <c r="Z103" i="4"/>
  <c r="AF103" i="4" s="1"/>
  <c r="AI103" i="4"/>
  <c r="AO103" i="4" s="1"/>
  <c r="AK103" i="4"/>
  <c r="AQ103" i="4" s="1"/>
  <c r="J104" i="4"/>
  <c r="L104" i="4"/>
  <c r="T104" i="4"/>
  <c r="V104" i="4"/>
  <c r="AD104" i="4"/>
  <c r="AF104" i="4"/>
  <c r="AM104" i="4"/>
  <c r="AQ104" i="4"/>
  <c r="AU106" i="4"/>
  <c r="AX104" i="4"/>
  <c r="D106" i="4"/>
  <c r="F106" i="4"/>
  <c r="L106" i="4" s="1"/>
  <c r="I105" i="4"/>
  <c r="H105" i="4"/>
  <c r="L105" i="4"/>
  <c r="X106" i="4"/>
  <c r="AE106" i="4" s="1"/>
  <c r="Z106" i="4"/>
  <c r="AF106" i="4" s="1"/>
  <c r="AC105" i="4"/>
  <c r="AB105" i="4"/>
  <c r="AF105" i="4"/>
  <c r="AT106" i="4"/>
  <c r="AW105" i="4"/>
  <c r="AZ105" i="4"/>
  <c r="P106" i="4"/>
  <c r="V106" i="4" s="1"/>
  <c r="U142" i="4"/>
  <c r="W142" i="4"/>
  <c r="AO142" i="4"/>
  <c r="AQ142" i="4"/>
  <c r="AP18" i="4"/>
  <c r="V21" i="4"/>
  <c r="AP21" i="4"/>
  <c r="V24" i="4"/>
  <c r="AP24" i="4"/>
  <c r="V27" i="4"/>
  <c r="AP27" i="4"/>
  <c r="V30" i="4"/>
  <c r="AP30" i="4"/>
  <c r="V33" i="4"/>
  <c r="AP33" i="4"/>
  <c r="V36" i="4"/>
  <c r="AP36" i="4"/>
  <c r="V39" i="4"/>
  <c r="AP39" i="4"/>
  <c r="V42" i="4"/>
  <c r="AP42" i="4"/>
  <c r="V45" i="4"/>
  <c r="AP45" i="4"/>
  <c r="V48" i="4"/>
  <c r="AP48" i="4"/>
  <c r="V51" i="4"/>
  <c r="AP51" i="4"/>
  <c r="V54" i="4"/>
  <c r="AP54" i="4"/>
  <c r="V57" i="4"/>
  <c r="AP57" i="4"/>
  <c r="V60" i="4"/>
  <c r="AP60" i="4"/>
  <c r="V63" i="4"/>
  <c r="AP63" i="4"/>
  <c r="V66" i="4"/>
  <c r="AP66" i="4"/>
  <c r="V69" i="4"/>
  <c r="AP69" i="4"/>
  <c r="V72" i="4"/>
  <c r="AP72" i="4"/>
  <c r="V75" i="4"/>
  <c r="AP75" i="4"/>
  <c r="V78" i="4"/>
  <c r="AP78" i="4"/>
  <c r="V81" i="4"/>
  <c r="AP81" i="4"/>
  <c r="V84" i="4"/>
  <c r="AP84" i="4"/>
  <c r="H87" i="4"/>
  <c r="J87" i="4"/>
  <c r="V87" i="4"/>
  <c r="AB87" i="4"/>
  <c r="AD87" i="4"/>
  <c r="AP87" i="4"/>
  <c r="AX87" i="4"/>
  <c r="H90" i="4"/>
  <c r="J90" i="4"/>
  <c r="V90" i="4"/>
  <c r="AB90" i="4"/>
  <c r="AD90" i="4"/>
  <c r="AP90" i="4"/>
  <c r="AX90" i="4"/>
  <c r="H93" i="4"/>
  <c r="J93" i="4"/>
  <c r="V93" i="4"/>
  <c r="AB93" i="4"/>
  <c r="AD93" i="4"/>
  <c r="AP93" i="4"/>
  <c r="AX93" i="4"/>
  <c r="H96" i="4"/>
  <c r="J96" i="4"/>
  <c r="V96" i="4"/>
  <c r="AB96" i="4"/>
  <c r="AD96" i="4"/>
  <c r="AP96" i="4"/>
  <c r="AX96" i="4"/>
  <c r="H99" i="4"/>
  <c r="J99" i="4"/>
  <c r="V99" i="4"/>
  <c r="AB99" i="4"/>
  <c r="AD99" i="4"/>
  <c r="AP99" i="4"/>
  <c r="AX99" i="4"/>
  <c r="H102" i="4"/>
  <c r="J102" i="4"/>
  <c r="V102" i="4"/>
  <c r="AB102" i="4"/>
  <c r="AD102" i="4"/>
  <c r="AP102" i="4"/>
  <c r="AX102" i="4"/>
  <c r="M104" i="4"/>
  <c r="AE104" i="4"/>
  <c r="AL104" i="4"/>
  <c r="AN104" i="4"/>
  <c r="AO104" i="4"/>
  <c r="BA104" i="4"/>
  <c r="K105" i="4"/>
  <c r="M105" i="4"/>
  <c r="J105" i="4"/>
  <c r="R105" i="4"/>
  <c r="V105" i="4"/>
  <c r="AE105" i="4"/>
  <c r="AG105" i="4"/>
  <c r="AD105" i="4"/>
  <c r="AP105" i="4"/>
  <c r="AY105" i="4"/>
  <c r="BA105" i="4"/>
  <c r="AX105" i="4"/>
  <c r="AJ106" i="4"/>
  <c r="AP106" i="4" s="1"/>
  <c r="U109" i="4"/>
  <c r="W109" i="4"/>
  <c r="AO109" i="4"/>
  <c r="AQ109" i="4"/>
  <c r="V112" i="4"/>
  <c r="AP112" i="4"/>
  <c r="U115" i="4"/>
  <c r="W115" i="4"/>
  <c r="AO115" i="4"/>
  <c r="AQ115" i="4"/>
  <c r="V118" i="4"/>
  <c r="AP118" i="4"/>
  <c r="U121" i="4"/>
  <c r="W121" i="4"/>
  <c r="AO121" i="4"/>
  <c r="AQ121" i="4"/>
  <c r="V124" i="4"/>
  <c r="AP124" i="4"/>
  <c r="U127" i="4"/>
  <c r="W127" i="4"/>
  <c r="AO127" i="4"/>
  <c r="AQ127" i="4"/>
  <c r="V130" i="4"/>
  <c r="AP130" i="4"/>
  <c r="U133" i="4"/>
  <c r="W133" i="4"/>
  <c r="AO133" i="4"/>
  <c r="AQ133" i="4"/>
  <c r="V136" i="4"/>
  <c r="AP136" i="4"/>
  <c r="U139" i="4"/>
  <c r="W139" i="4"/>
  <c r="AO139" i="4"/>
  <c r="AQ139" i="4"/>
  <c r="U145" i="4"/>
  <c r="W145" i="4"/>
  <c r="AO145" i="4"/>
  <c r="AQ145" i="4"/>
  <c r="V148" i="4"/>
  <c r="U105" i="4"/>
  <c r="W105" i="4"/>
  <c r="AO105" i="4"/>
  <c r="AQ105" i="4"/>
  <c r="H107" i="4"/>
  <c r="J107" i="4"/>
  <c r="R107" i="4"/>
  <c r="T107" i="4"/>
  <c r="AB107" i="4"/>
  <c r="AD107" i="4"/>
  <c r="AL107" i="4"/>
  <c r="AN107" i="4"/>
  <c r="AX107" i="4"/>
  <c r="I108" i="4"/>
  <c r="S108" i="4"/>
  <c r="U108" i="4"/>
  <c r="W108" i="4"/>
  <c r="AC108" i="4"/>
  <c r="AM108" i="4"/>
  <c r="AO108" i="4"/>
  <c r="AQ108" i="4"/>
  <c r="AW108" i="4"/>
  <c r="D109" i="4"/>
  <c r="F109" i="4"/>
  <c r="X109" i="4"/>
  <c r="AE109" i="4" s="1"/>
  <c r="Z109" i="4"/>
  <c r="AF109" i="4" s="1"/>
  <c r="AT109" i="4"/>
  <c r="BA109" i="4" s="1"/>
  <c r="H110" i="4"/>
  <c r="J110" i="4"/>
  <c r="R110" i="4"/>
  <c r="T110" i="4"/>
  <c r="AB110" i="4"/>
  <c r="AD110" i="4"/>
  <c r="AL110" i="4"/>
  <c r="AN110" i="4"/>
  <c r="AX110" i="4"/>
  <c r="I111" i="4"/>
  <c r="S111" i="4"/>
  <c r="U111" i="4"/>
  <c r="W111" i="4"/>
  <c r="AC111" i="4"/>
  <c r="AM111" i="4"/>
  <c r="AO111" i="4"/>
  <c r="AQ111" i="4"/>
  <c r="AW111" i="4"/>
  <c r="D112" i="4"/>
  <c r="F112" i="4"/>
  <c r="L112" i="4" s="1"/>
  <c r="X112" i="4"/>
  <c r="AE112" i="4" s="1"/>
  <c r="Z112" i="4"/>
  <c r="AF112" i="4" s="1"/>
  <c r="AT112" i="4"/>
  <c r="BA112" i="4" s="1"/>
  <c r="H113" i="4"/>
  <c r="J113" i="4"/>
  <c r="R113" i="4"/>
  <c r="T113" i="4"/>
  <c r="AB113" i="4"/>
  <c r="AD113" i="4"/>
  <c r="AL113" i="4"/>
  <c r="AN113" i="4"/>
  <c r="AX113" i="4"/>
  <c r="I114" i="4"/>
  <c r="S114" i="4"/>
  <c r="U114" i="4"/>
  <c r="W114" i="4"/>
  <c r="AC114" i="4"/>
  <c r="AM114" i="4"/>
  <c r="AO114" i="4"/>
  <c r="AQ114" i="4"/>
  <c r="AW114" i="4"/>
  <c r="D115" i="4"/>
  <c r="F115" i="4"/>
  <c r="X115" i="4"/>
  <c r="AE115" i="4" s="1"/>
  <c r="Z115" i="4"/>
  <c r="AF115" i="4" s="1"/>
  <c r="AT115" i="4"/>
  <c r="BA115" i="4" s="1"/>
  <c r="H116" i="4"/>
  <c r="J116" i="4"/>
  <c r="R116" i="4"/>
  <c r="T116" i="4"/>
  <c r="AB116" i="4"/>
  <c r="AD116" i="4"/>
  <c r="AL116" i="4"/>
  <c r="AN116" i="4"/>
  <c r="AX116" i="4"/>
  <c r="I117" i="4"/>
  <c r="S117" i="4"/>
  <c r="U117" i="4"/>
  <c r="W117" i="4"/>
  <c r="AC117" i="4"/>
  <c r="AM117" i="4"/>
  <c r="AO117" i="4"/>
  <c r="AQ117" i="4"/>
  <c r="AW117" i="4"/>
  <c r="D118" i="4"/>
  <c r="F118" i="4"/>
  <c r="X118" i="4"/>
  <c r="AE118" i="4" s="1"/>
  <c r="Z118" i="4"/>
  <c r="AF118" i="4" s="1"/>
  <c r="AT118" i="4"/>
  <c r="BA118" i="4" s="1"/>
  <c r="H119" i="4"/>
  <c r="J119" i="4"/>
  <c r="R119" i="4"/>
  <c r="T119" i="4"/>
  <c r="AB119" i="4"/>
  <c r="AD119" i="4"/>
  <c r="AL119" i="4"/>
  <c r="AN119" i="4"/>
  <c r="AX119" i="4"/>
  <c r="I120" i="4"/>
  <c r="S120" i="4"/>
  <c r="U120" i="4"/>
  <c r="W120" i="4"/>
  <c r="AC120" i="4"/>
  <c r="AM120" i="4"/>
  <c r="AO120" i="4"/>
  <c r="AQ120" i="4"/>
  <c r="AW120" i="4"/>
  <c r="D121" i="4"/>
  <c r="F121" i="4"/>
  <c r="X121" i="4"/>
  <c r="AE121" i="4" s="1"/>
  <c r="Z121" i="4"/>
  <c r="AF121" i="4" s="1"/>
  <c r="AT121" i="4"/>
  <c r="BA121" i="4" s="1"/>
  <c r="H122" i="4"/>
  <c r="J122" i="4"/>
  <c r="R122" i="4"/>
  <c r="T122" i="4"/>
  <c r="AB122" i="4"/>
  <c r="AD122" i="4"/>
  <c r="AL122" i="4"/>
  <c r="AN122" i="4"/>
  <c r="AX122" i="4"/>
  <c r="I123" i="4"/>
  <c r="S123" i="4"/>
  <c r="U123" i="4"/>
  <c r="W123" i="4"/>
  <c r="AC123" i="4"/>
  <c r="AM123" i="4"/>
  <c r="AO123" i="4"/>
  <c r="AQ123" i="4"/>
  <c r="AW123" i="4"/>
  <c r="D124" i="4"/>
  <c r="F124" i="4"/>
  <c r="L124" i="4" s="1"/>
  <c r="X124" i="4"/>
  <c r="AE124" i="4" s="1"/>
  <c r="Z124" i="4"/>
  <c r="AF124" i="4" s="1"/>
  <c r="AT124" i="4"/>
  <c r="BA124" i="4" s="1"/>
  <c r="H125" i="4"/>
  <c r="J125" i="4"/>
  <c r="R125" i="4"/>
  <c r="T125" i="4"/>
  <c r="AB125" i="4"/>
  <c r="AD125" i="4"/>
  <c r="AL125" i="4"/>
  <c r="AN125" i="4"/>
  <c r="AX125" i="4"/>
  <c r="I126" i="4"/>
  <c r="S126" i="4"/>
  <c r="U126" i="4"/>
  <c r="W126" i="4"/>
  <c r="AC126" i="4"/>
  <c r="AM126" i="4"/>
  <c r="AO126" i="4"/>
  <c r="AQ126" i="4"/>
  <c r="AW126" i="4"/>
  <c r="D127" i="4"/>
  <c r="F127" i="4"/>
  <c r="X127" i="4"/>
  <c r="AE127" i="4" s="1"/>
  <c r="Z127" i="4"/>
  <c r="AF127" i="4" s="1"/>
  <c r="AT127" i="4"/>
  <c r="BA127" i="4" s="1"/>
  <c r="H128" i="4"/>
  <c r="J128" i="4"/>
  <c r="R128" i="4"/>
  <c r="T128" i="4"/>
  <c r="AB128" i="4"/>
  <c r="AD128" i="4"/>
  <c r="AL128" i="4"/>
  <c r="AN128" i="4"/>
  <c r="AX128" i="4"/>
  <c r="I129" i="4"/>
  <c r="S129" i="4"/>
  <c r="U129" i="4"/>
  <c r="W129" i="4"/>
  <c r="AC129" i="4"/>
  <c r="AM129" i="4"/>
  <c r="AO129" i="4"/>
  <c r="AQ129" i="4"/>
  <c r="AW129" i="4"/>
  <c r="D130" i="4"/>
  <c r="F130" i="4"/>
  <c r="X130" i="4"/>
  <c r="AE130" i="4" s="1"/>
  <c r="Z130" i="4"/>
  <c r="AF130" i="4" s="1"/>
  <c r="AT130" i="4"/>
  <c r="BA130" i="4" s="1"/>
  <c r="H131" i="4"/>
  <c r="J131" i="4"/>
  <c r="R131" i="4"/>
  <c r="T131" i="4"/>
  <c r="AB131" i="4"/>
  <c r="AD131" i="4"/>
  <c r="AL131" i="4"/>
  <c r="AN131" i="4"/>
  <c r="AX131" i="4"/>
  <c r="I132" i="4"/>
  <c r="S132" i="4"/>
  <c r="U132" i="4"/>
  <c r="W132" i="4"/>
  <c r="AC132" i="4"/>
  <c r="AM132" i="4"/>
  <c r="AO132" i="4"/>
  <c r="AQ132" i="4"/>
  <c r="AW132" i="4"/>
  <c r="D133" i="4"/>
  <c r="F133" i="4"/>
  <c r="X133" i="4"/>
  <c r="AE133" i="4" s="1"/>
  <c r="Z133" i="4"/>
  <c r="AF133" i="4" s="1"/>
  <c r="AT133" i="4"/>
  <c r="BA133" i="4" s="1"/>
  <c r="H134" i="4"/>
  <c r="J134" i="4"/>
  <c r="R134" i="4"/>
  <c r="T134" i="4"/>
  <c r="AB134" i="4"/>
  <c r="AD134" i="4"/>
  <c r="AL134" i="4"/>
  <c r="AN134" i="4"/>
  <c r="AX134" i="4"/>
  <c r="I135" i="4"/>
  <c r="S135" i="4"/>
  <c r="U135" i="4"/>
  <c r="W135" i="4"/>
  <c r="AC135" i="4"/>
  <c r="AM135" i="4"/>
  <c r="AO135" i="4"/>
  <c r="AQ135" i="4"/>
  <c r="AW135" i="4"/>
  <c r="D136" i="4"/>
  <c r="F136" i="4"/>
  <c r="L136" i="4" s="1"/>
  <c r="X136" i="4"/>
  <c r="AE136" i="4" s="1"/>
  <c r="Z136" i="4"/>
  <c r="AF136" i="4" s="1"/>
  <c r="AT136" i="4"/>
  <c r="BA136" i="4" s="1"/>
  <c r="H137" i="4"/>
  <c r="J137" i="4"/>
  <c r="R137" i="4"/>
  <c r="T137" i="4"/>
  <c r="AB137" i="4"/>
  <c r="AD137" i="4"/>
  <c r="AL137" i="4"/>
  <c r="AN137" i="4"/>
  <c r="AX137" i="4"/>
  <c r="I138" i="4"/>
  <c r="S138" i="4"/>
  <c r="U138" i="4"/>
  <c r="W138" i="4"/>
  <c r="AC138" i="4"/>
  <c r="AM138" i="4"/>
  <c r="AO138" i="4"/>
  <c r="AQ138" i="4"/>
  <c r="AW138" i="4"/>
  <c r="D139" i="4"/>
  <c r="F139" i="4"/>
  <c r="X139" i="4"/>
  <c r="AE139" i="4" s="1"/>
  <c r="Z139" i="4"/>
  <c r="AF139" i="4" s="1"/>
  <c r="AT139" i="4"/>
  <c r="BA139" i="4" s="1"/>
  <c r="H140" i="4"/>
  <c r="J140" i="4"/>
  <c r="R140" i="4"/>
  <c r="T140" i="4"/>
  <c r="AB140" i="4"/>
  <c r="AD140" i="4"/>
  <c r="AL140" i="4"/>
  <c r="AN140" i="4"/>
  <c r="AX140" i="4"/>
  <c r="I141" i="4"/>
  <c r="S141" i="4"/>
  <c r="U141" i="4"/>
  <c r="W141" i="4"/>
  <c r="AC141" i="4"/>
  <c r="AM141" i="4"/>
  <c r="AO141" i="4"/>
  <c r="AQ141" i="4"/>
  <c r="AW141" i="4"/>
  <c r="D142" i="4"/>
  <c r="F142" i="4"/>
  <c r="X142" i="4"/>
  <c r="AE142" i="4" s="1"/>
  <c r="Z142" i="4"/>
  <c r="AF142" i="4" s="1"/>
  <c r="AT142" i="4"/>
  <c r="BA142" i="4" s="1"/>
  <c r="H143" i="4"/>
  <c r="J143" i="4"/>
  <c r="R143" i="4"/>
  <c r="T143" i="4"/>
  <c r="AB143" i="4"/>
  <c r="AD143" i="4"/>
  <c r="AL143" i="4"/>
  <c r="AN143" i="4"/>
  <c r="AX143" i="4"/>
  <c r="I144" i="4"/>
  <c r="S144" i="4"/>
  <c r="U144" i="4"/>
  <c r="W144" i="4"/>
  <c r="AC144" i="4"/>
  <c r="AM144" i="4"/>
  <c r="AO144" i="4"/>
  <c r="AQ144" i="4"/>
  <c r="AW144" i="4"/>
  <c r="D145" i="4"/>
  <c r="F145" i="4"/>
  <c r="X145" i="4"/>
  <c r="AE145" i="4" s="1"/>
  <c r="Z145" i="4"/>
  <c r="AF145" i="4" s="1"/>
  <c r="AT145" i="4"/>
  <c r="BA145" i="4" s="1"/>
  <c r="D146" i="4"/>
  <c r="D148" i="4" s="1"/>
  <c r="J146" i="4"/>
  <c r="R146" i="4"/>
  <c r="T146" i="4"/>
  <c r="AB146" i="4"/>
  <c r="AD146" i="4"/>
  <c r="AO146" i="4"/>
  <c r="AQ146" i="4"/>
  <c r="AN146" i="4"/>
  <c r="L147" i="4"/>
  <c r="U147" i="4"/>
  <c r="AF147" i="4"/>
  <c r="AO147" i="4"/>
  <c r="AZ147" i="4"/>
  <c r="AW147" i="4"/>
  <c r="Q148" i="4"/>
  <c r="W148" i="4" s="1"/>
  <c r="AI148" i="4"/>
  <c r="I149" i="4"/>
  <c r="F151" i="4"/>
  <c r="L149" i="4"/>
  <c r="J149" i="4"/>
  <c r="H149" i="4"/>
  <c r="I107" i="4"/>
  <c r="K107" i="4"/>
  <c r="M107" i="4"/>
  <c r="S107" i="4"/>
  <c r="AC107" i="4"/>
  <c r="AE107" i="4"/>
  <c r="AG107" i="4"/>
  <c r="AM107" i="4"/>
  <c r="BA107" i="4"/>
  <c r="J108" i="4"/>
  <c r="R108" i="4"/>
  <c r="T108" i="4"/>
  <c r="V108" i="4"/>
  <c r="AD108" i="4"/>
  <c r="AL108" i="4"/>
  <c r="AN108" i="4"/>
  <c r="AP108" i="4"/>
  <c r="AX108" i="4"/>
  <c r="I110" i="4"/>
  <c r="K110" i="4"/>
  <c r="M110" i="4"/>
  <c r="S110" i="4"/>
  <c r="AC110" i="4"/>
  <c r="AE110" i="4"/>
  <c r="AG110" i="4"/>
  <c r="AM110" i="4"/>
  <c r="BA110" i="4"/>
  <c r="J111" i="4"/>
  <c r="R111" i="4"/>
  <c r="T111" i="4"/>
  <c r="V111" i="4"/>
  <c r="AD111" i="4"/>
  <c r="AL111" i="4"/>
  <c r="AN111" i="4"/>
  <c r="AP111" i="4"/>
  <c r="AX111" i="4"/>
  <c r="I113" i="4"/>
  <c r="K113" i="4"/>
  <c r="M113" i="4"/>
  <c r="S113" i="4"/>
  <c r="AC113" i="4"/>
  <c r="AE113" i="4"/>
  <c r="AG113" i="4"/>
  <c r="AM113" i="4"/>
  <c r="BA113" i="4"/>
  <c r="J114" i="4"/>
  <c r="R114" i="4"/>
  <c r="T114" i="4"/>
  <c r="V114" i="4"/>
  <c r="AD114" i="4"/>
  <c r="AL114" i="4"/>
  <c r="AN114" i="4"/>
  <c r="AP114" i="4"/>
  <c r="AX114" i="4"/>
  <c r="I116" i="4"/>
  <c r="K116" i="4"/>
  <c r="M116" i="4"/>
  <c r="S116" i="4"/>
  <c r="AC116" i="4"/>
  <c r="AE116" i="4"/>
  <c r="AG116" i="4"/>
  <c r="AM116" i="4"/>
  <c r="BA116" i="4"/>
  <c r="J117" i="4"/>
  <c r="R117" i="4"/>
  <c r="T117" i="4"/>
  <c r="V117" i="4"/>
  <c r="AD117" i="4"/>
  <c r="AL117" i="4"/>
  <c r="AN117" i="4"/>
  <c r="AP117" i="4"/>
  <c r="AX117" i="4"/>
  <c r="I119" i="4"/>
  <c r="K119" i="4"/>
  <c r="M119" i="4"/>
  <c r="S119" i="4"/>
  <c r="AC119" i="4"/>
  <c r="AE119" i="4"/>
  <c r="AG119" i="4"/>
  <c r="AM119" i="4"/>
  <c r="BA119" i="4"/>
  <c r="J120" i="4"/>
  <c r="R120" i="4"/>
  <c r="T120" i="4"/>
  <c r="V120" i="4"/>
  <c r="AD120" i="4"/>
  <c r="AL120" i="4"/>
  <c r="AN120" i="4"/>
  <c r="AP120" i="4"/>
  <c r="AX120" i="4"/>
  <c r="I122" i="4"/>
  <c r="K122" i="4"/>
  <c r="M122" i="4"/>
  <c r="S122" i="4"/>
  <c r="AC122" i="4"/>
  <c r="AE122" i="4"/>
  <c r="AG122" i="4"/>
  <c r="AM122" i="4"/>
  <c r="BA122" i="4"/>
  <c r="J123" i="4"/>
  <c r="R123" i="4"/>
  <c r="T123" i="4"/>
  <c r="V123" i="4"/>
  <c r="AD123" i="4"/>
  <c r="AL123" i="4"/>
  <c r="AN123" i="4"/>
  <c r="AP123" i="4"/>
  <c r="AX123" i="4"/>
  <c r="I125" i="4"/>
  <c r="K125" i="4"/>
  <c r="M125" i="4"/>
  <c r="S125" i="4"/>
  <c r="AC125" i="4"/>
  <c r="AE125" i="4"/>
  <c r="AG125" i="4"/>
  <c r="AM125" i="4"/>
  <c r="BA125" i="4"/>
  <c r="J126" i="4"/>
  <c r="R126" i="4"/>
  <c r="T126" i="4"/>
  <c r="V126" i="4"/>
  <c r="AD126" i="4"/>
  <c r="AL126" i="4"/>
  <c r="AN126" i="4"/>
  <c r="AP126" i="4"/>
  <c r="AX126" i="4"/>
  <c r="I128" i="4"/>
  <c r="K128" i="4"/>
  <c r="M128" i="4"/>
  <c r="S128" i="4"/>
  <c r="AC128" i="4"/>
  <c r="AE128" i="4"/>
  <c r="AG128" i="4"/>
  <c r="AM128" i="4"/>
  <c r="BA128" i="4"/>
  <c r="J129" i="4"/>
  <c r="R129" i="4"/>
  <c r="T129" i="4"/>
  <c r="V129" i="4"/>
  <c r="AD129" i="4"/>
  <c r="AL129" i="4"/>
  <c r="AN129" i="4"/>
  <c r="AP129" i="4"/>
  <c r="AX129" i="4"/>
  <c r="I131" i="4"/>
  <c r="K131" i="4"/>
  <c r="M131" i="4"/>
  <c r="S131" i="4"/>
  <c r="AC131" i="4"/>
  <c r="AE131" i="4"/>
  <c r="AG131" i="4"/>
  <c r="AM131" i="4"/>
  <c r="BA131" i="4"/>
  <c r="J132" i="4"/>
  <c r="R132" i="4"/>
  <c r="T132" i="4"/>
  <c r="V132" i="4"/>
  <c r="AD132" i="4"/>
  <c r="AL132" i="4"/>
  <c r="AN132" i="4"/>
  <c r="AP132" i="4"/>
  <c r="AX132" i="4"/>
  <c r="I134" i="4"/>
  <c r="K134" i="4"/>
  <c r="M134" i="4"/>
  <c r="S134" i="4"/>
  <c r="AC134" i="4"/>
  <c r="AE134" i="4"/>
  <c r="AG134" i="4"/>
  <c r="AM134" i="4"/>
  <c r="BA134" i="4"/>
  <c r="J135" i="4"/>
  <c r="R135" i="4"/>
  <c r="T135" i="4"/>
  <c r="V135" i="4"/>
  <c r="AD135" i="4"/>
  <c r="AL135" i="4"/>
  <c r="AN135" i="4"/>
  <c r="AP135" i="4"/>
  <c r="AX135" i="4"/>
  <c r="I137" i="4"/>
  <c r="K137" i="4"/>
  <c r="M137" i="4"/>
  <c r="S137" i="4"/>
  <c r="AC137" i="4"/>
  <c r="AE137" i="4"/>
  <c r="AG137" i="4"/>
  <c r="AM137" i="4"/>
  <c r="BA137" i="4"/>
  <c r="J138" i="4"/>
  <c r="R138" i="4"/>
  <c r="T138" i="4"/>
  <c r="V138" i="4"/>
  <c r="AD138" i="4"/>
  <c r="AL138" i="4"/>
  <c r="AN138" i="4"/>
  <c r="AP138" i="4"/>
  <c r="AX138" i="4"/>
  <c r="I140" i="4"/>
  <c r="K140" i="4"/>
  <c r="M140" i="4"/>
  <c r="S140" i="4"/>
  <c r="AC140" i="4"/>
  <c r="AE140" i="4"/>
  <c r="AG140" i="4"/>
  <c r="AM140" i="4"/>
  <c r="BA140" i="4"/>
  <c r="J141" i="4"/>
  <c r="R141" i="4"/>
  <c r="T141" i="4"/>
  <c r="V141" i="4"/>
  <c r="AD141" i="4"/>
  <c r="AL141" i="4"/>
  <c r="AN141" i="4"/>
  <c r="AP141" i="4"/>
  <c r="AX141" i="4"/>
  <c r="I143" i="4"/>
  <c r="K143" i="4"/>
  <c r="M143" i="4"/>
  <c r="S143" i="4"/>
  <c r="AC143" i="4"/>
  <c r="AE143" i="4"/>
  <c r="AG143" i="4"/>
  <c r="AM143" i="4"/>
  <c r="BA143" i="4"/>
  <c r="J144" i="4"/>
  <c r="R144" i="4"/>
  <c r="T144" i="4"/>
  <c r="V144" i="4"/>
  <c r="AD144" i="4"/>
  <c r="AL144" i="4"/>
  <c r="AN144" i="4"/>
  <c r="AP144" i="4"/>
  <c r="AX144" i="4"/>
  <c r="S146" i="4"/>
  <c r="U146" i="4"/>
  <c r="AC146" i="4"/>
  <c r="AP146" i="4"/>
  <c r="E148" i="4"/>
  <c r="H147" i="4"/>
  <c r="G148" i="4"/>
  <c r="J147" i="4"/>
  <c r="K147" i="4"/>
  <c r="Y148" i="4"/>
  <c r="AE148" i="4" s="1"/>
  <c r="AB147" i="4"/>
  <c r="AA148" i="4"/>
  <c r="AG148" i="4" s="1"/>
  <c r="AD147" i="4"/>
  <c r="AE147" i="4"/>
  <c r="AH148" i="4"/>
  <c r="AJ148" i="4"/>
  <c r="AQ148" i="4" s="1"/>
  <c r="AU148" i="4"/>
  <c r="BA148" i="4" s="1"/>
  <c r="AX147" i="4"/>
  <c r="AY147" i="4"/>
  <c r="AF148" i="4"/>
  <c r="AE151" i="4"/>
  <c r="BA151" i="4"/>
  <c r="AE154" i="4"/>
  <c r="BA154" i="4"/>
  <c r="AE157" i="4"/>
  <c r="BA157" i="4"/>
  <c r="AE160" i="4"/>
  <c r="BA160" i="4"/>
  <c r="AE163" i="4"/>
  <c r="BA163" i="4"/>
  <c r="AE166" i="4"/>
  <c r="BA166" i="4"/>
  <c r="AE169" i="4"/>
  <c r="BA169" i="4"/>
  <c r="AE172" i="4"/>
  <c r="BA172" i="4"/>
  <c r="AE175" i="4"/>
  <c r="BA175" i="4"/>
  <c r="AE178" i="4"/>
  <c r="BA178" i="4"/>
  <c r="AE181" i="4"/>
  <c r="BA181" i="4"/>
  <c r="AE184" i="4"/>
  <c r="BA184" i="4"/>
  <c r="AE187" i="4"/>
  <c r="BA187" i="4"/>
  <c r="U190" i="4"/>
  <c r="T149" i="4"/>
  <c r="V149" i="4"/>
  <c r="AB149" i="4"/>
  <c r="AD149" i="4"/>
  <c r="AF149" i="4"/>
  <c r="AN149" i="4"/>
  <c r="AP149" i="4"/>
  <c r="AX149" i="4"/>
  <c r="I150" i="4"/>
  <c r="K150" i="4"/>
  <c r="M150" i="4"/>
  <c r="S150" i="4"/>
  <c r="U150" i="4"/>
  <c r="W150" i="4"/>
  <c r="AC150" i="4"/>
  <c r="AE150" i="4"/>
  <c r="AG150" i="4"/>
  <c r="AM150" i="4"/>
  <c r="AO150" i="4"/>
  <c r="AQ150" i="4"/>
  <c r="AW150" i="4"/>
  <c r="AY150" i="4"/>
  <c r="BA150" i="4"/>
  <c r="O151" i="4"/>
  <c r="U151" i="4" s="1"/>
  <c r="Q151" i="4"/>
  <c r="W151" i="4" s="1"/>
  <c r="Z151" i="4"/>
  <c r="AF151" i="4" s="1"/>
  <c r="AI151" i="4"/>
  <c r="AO151" i="4" s="1"/>
  <c r="AK151" i="4"/>
  <c r="AQ151" i="4" s="1"/>
  <c r="H152" i="4"/>
  <c r="J152" i="4"/>
  <c r="L152" i="4"/>
  <c r="T152" i="4"/>
  <c r="V152" i="4"/>
  <c r="AB152" i="4"/>
  <c r="AD152" i="4"/>
  <c r="AF152" i="4"/>
  <c r="AN152" i="4"/>
  <c r="AP152" i="4"/>
  <c r="AX152" i="4"/>
  <c r="I153" i="4"/>
  <c r="K153" i="4"/>
  <c r="M153" i="4"/>
  <c r="S153" i="4"/>
  <c r="U153" i="4"/>
  <c r="W153" i="4"/>
  <c r="AC153" i="4"/>
  <c r="AE153" i="4"/>
  <c r="AG153" i="4"/>
  <c r="AM153" i="4"/>
  <c r="AO153" i="4"/>
  <c r="AQ153" i="4"/>
  <c r="AW153" i="4"/>
  <c r="AY153" i="4"/>
  <c r="BA153" i="4"/>
  <c r="F154" i="4"/>
  <c r="O154" i="4"/>
  <c r="U154" i="4" s="1"/>
  <c r="Q154" i="4"/>
  <c r="W154" i="4" s="1"/>
  <c r="Z154" i="4"/>
  <c r="AF154" i="4" s="1"/>
  <c r="AI154" i="4"/>
  <c r="AO154" i="4" s="1"/>
  <c r="AK154" i="4"/>
  <c r="AQ154" i="4" s="1"/>
  <c r="H155" i="4"/>
  <c r="J155" i="4"/>
  <c r="L155" i="4"/>
  <c r="T155" i="4"/>
  <c r="V155" i="4"/>
  <c r="AB155" i="4"/>
  <c r="AD155" i="4"/>
  <c r="AF155" i="4"/>
  <c r="AN155" i="4"/>
  <c r="AP155" i="4"/>
  <c r="AX155" i="4"/>
  <c r="I156" i="4"/>
  <c r="K156" i="4"/>
  <c r="M156" i="4"/>
  <c r="S156" i="4"/>
  <c r="U156" i="4"/>
  <c r="W156" i="4"/>
  <c r="AC156" i="4"/>
  <c r="AE156" i="4"/>
  <c r="AG156" i="4"/>
  <c r="AM156" i="4"/>
  <c r="AO156" i="4"/>
  <c r="AQ156" i="4"/>
  <c r="AW156" i="4"/>
  <c r="AY156" i="4"/>
  <c r="BA156" i="4"/>
  <c r="F157" i="4"/>
  <c r="O157" i="4"/>
  <c r="U157" i="4" s="1"/>
  <c r="Q157" i="4"/>
  <c r="W157" i="4" s="1"/>
  <c r="Z157" i="4"/>
  <c r="AF157" i="4" s="1"/>
  <c r="AI157" i="4"/>
  <c r="AO157" i="4" s="1"/>
  <c r="AK157" i="4"/>
  <c r="AQ157" i="4" s="1"/>
  <c r="H158" i="4"/>
  <c r="J158" i="4"/>
  <c r="L158" i="4"/>
  <c r="T158" i="4"/>
  <c r="V158" i="4"/>
  <c r="AB158" i="4"/>
  <c r="AD158" i="4"/>
  <c r="AF158" i="4"/>
  <c r="AN158" i="4"/>
  <c r="AP158" i="4"/>
  <c r="AX158" i="4"/>
  <c r="I159" i="4"/>
  <c r="K159" i="4"/>
  <c r="M159" i="4"/>
  <c r="S159" i="4"/>
  <c r="U159" i="4"/>
  <c r="W159" i="4"/>
  <c r="AC159" i="4"/>
  <c r="AE159" i="4"/>
  <c r="AG159" i="4"/>
  <c r="AM159" i="4"/>
  <c r="AO159" i="4"/>
  <c r="AQ159" i="4"/>
  <c r="AW159" i="4"/>
  <c r="AY159" i="4"/>
  <c r="BA159" i="4"/>
  <c r="F160" i="4"/>
  <c r="O160" i="4"/>
  <c r="U160" i="4" s="1"/>
  <c r="Q160" i="4"/>
  <c r="W160" i="4" s="1"/>
  <c r="Z160" i="4"/>
  <c r="AF160" i="4" s="1"/>
  <c r="AI160" i="4"/>
  <c r="AO160" i="4" s="1"/>
  <c r="AK160" i="4"/>
  <c r="AQ160" i="4" s="1"/>
  <c r="H161" i="4"/>
  <c r="J161" i="4"/>
  <c r="L161" i="4"/>
  <c r="T161" i="4"/>
  <c r="V161" i="4"/>
  <c r="AB161" i="4"/>
  <c r="AD161" i="4"/>
  <c r="AF161" i="4"/>
  <c r="AN161" i="4"/>
  <c r="AP161" i="4"/>
  <c r="AX161" i="4"/>
  <c r="I162" i="4"/>
  <c r="K162" i="4"/>
  <c r="M162" i="4"/>
  <c r="S162" i="4"/>
  <c r="U162" i="4"/>
  <c r="W162" i="4"/>
  <c r="AC162" i="4"/>
  <c r="AE162" i="4"/>
  <c r="AG162" i="4"/>
  <c r="AM162" i="4"/>
  <c r="AO162" i="4"/>
  <c r="AQ162" i="4"/>
  <c r="AW162" i="4"/>
  <c r="AY162" i="4"/>
  <c r="BA162" i="4"/>
  <c r="F163" i="4"/>
  <c r="O163" i="4"/>
  <c r="U163" i="4" s="1"/>
  <c r="Q163" i="4"/>
  <c r="W163" i="4" s="1"/>
  <c r="Z163" i="4"/>
  <c r="AF163" i="4" s="1"/>
  <c r="AI163" i="4"/>
  <c r="AO163" i="4" s="1"/>
  <c r="AK163" i="4"/>
  <c r="AQ163" i="4" s="1"/>
  <c r="H164" i="4"/>
  <c r="J164" i="4"/>
  <c r="L164" i="4"/>
  <c r="T164" i="4"/>
  <c r="V164" i="4"/>
  <c r="AB164" i="4"/>
  <c r="AD164" i="4"/>
  <c r="AF164" i="4"/>
  <c r="AN164" i="4"/>
  <c r="AP164" i="4"/>
  <c r="AX164" i="4"/>
  <c r="I165" i="4"/>
  <c r="K165" i="4"/>
  <c r="M165" i="4"/>
  <c r="S165" i="4"/>
  <c r="U165" i="4"/>
  <c r="W165" i="4"/>
  <c r="AC165" i="4"/>
  <c r="AE165" i="4"/>
  <c r="AG165" i="4"/>
  <c r="AM165" i="4"/>
  <c r="AO165" i="4"/>
  <c r="AQ165" i="4"/>
  <c r="AW165" i="4"/>
  <c r="AY165" i="4"/>
  <c r="BA165" i="4"/>
  <c r="F166" i="4"/>
  <c r="O166" i="4"/>
  <c r="U166" i="4" s="1"/>
  <c r="Q166" i="4"/>
  <c r="W166" i="4" s="1"/>
  <c r="Z166" i="4"/>
  <c r="AF166" i="4" s="1"/>
  <c r="AI166" i="4"/>
  <c r="AO166" i="4" s="1"/>
  <c r="AK166" i="4"/>
  <c r="AQ166" i="4" s="1"/>
  <c r="H167" i="4"/>
  <c r="J167" i="4"/>
  <c r="L167" i="4"/>
  <c r="T167" i="4"/>
  <c r="V167" i="4"/>
  <c r="AB167" i="4"/>
  <c r="AD167" i="4"/>
  <c r="AF167" i="4"/>
  <c r="AN167" i="4"/>
  <c r="AP167" i="4"/>
  <c r="AX167" i="4"/>
  <c r="I168" i="4"/>
  <c r="K168" i="4"/>
  <c r="M168" i="4"/>
  <c r="S168" i="4"/>
  <c r="U168" i="4"/>
  <c r="W168" i="4"/>
  <c r="AC168" i="4"/>
  <c r="AE168" i="4"/>
  <c r="AG168" i="4"/>
  <c r="AM168" i="4"/>
  <c r="AO168" i="4"/>
  <c r="AQ168" i="4"/>
  <c r="AW168" i="4"/>
  <c r="AY168" i="4"/>
  <c r="BA168" i="4"/>
  <c r="F169" i="4"/>
  <c r="O169" i="4"/>
  <c r="U169" i="4" s="1"/>
  <c r="Q169" i="4"/>
  <c r="W169" i="4" s="1"/>
  <c r="Z169" i="4"/>
  <c r="AF169" i="4" s="1"/>
  <c r="AI169" i="4"/>
  <c r="AO169" i="4" s="1"/>
  <c r="AK169" i="4"/>
  <c r="AQ169" i="4" s="1"/>
  <c r="H170" i="4"/>
  <c r="J170" i="4"/>
  <c r="L170" i="4"/>
  <c r="T170" i="4"/>
  <c r="V170" i="4"/>
  <c r="AB170" i="4"/>
  <c r="AD170" i="4"/>
  <c r="AF170" i="4"/>
  <c r="AN170" i="4"/>
  <c r="AP170" i="4"/>
  <c r="AX170" i="4"/>
  <c r="I171" i="4"/>
  <c r="K171" i="4"/>
  <c r="M171" i="4"/>
  <c r="S171" i="4"/>
  <c r="U171" i="4"/>
  <c r="W171" i="4"/>
  <c r="AC171" i="4"/>
  <c r="AE171" i="4"/>
  <c r="AG171" i="4"/>
  <c r="AM171" i="4"/>
  <c r="AO171" i="4"/>
  <c r="AQ171" i="4"/>
  <c r="AW171" i="4"/>
  <c r="AY171" i="4"/>
  <c r="BA171" i="4"/>
  <c r="F172" i="4"/>
  <c r="O172" i="4"/>
  <c r="U172" i="4" s="1"/>
  <c r="Q172" i="4"/>
  <c r="W172" i="4" s="1"/>
  <c r="Z172" i="4"/>
  <c r="AF172" i="4" s="1"/>
  <c r="AI172" i="4"/>
  <c r="AO172" i="4" s="1"/>
  <c r="AK172" i="4"/>
  <c r="AQ172" i="4" s="1"/>
  <c r="H173" i="4"/>
  <c r="J173" i="4"/>
  <c r="L173" i="4"/>
  <c r="T173" i="4"/>
  <c r="V173" i="4"/>
  <c r="AB173" i="4"/>
  <c r="AD173" i="4"/>
  <c r="AF173" i="4"/>
  <c r="AN173" i="4"/>
  <c r="AP173" i="4"/>
  <c r="AX173" i="4"/>
  <c r="I174" i="4"/>
  <c r="K174" i="4"/>
  <c r="M174" i="4"/>
  <c r="S174" i="4"/>
  <c r="U174" i="4"/>
  <c r="W174" i="4"/>
  <c r="AC174" i="4"/>
  <c r="AE174" i="4"/>
  <c r="AG174" i="4"/>
  <c r="AM174" i="4"/>
  <c r="AO174" i="4"/>
  <c r="AQ174" i="4"/>
  <c r="AW174" i="4"/>
  <c r="AY174" i="4"/>
  <c r="BA174" i="4"/>
  <c r="F175" i="4"/>
  <c r="O175" i="4"/>
  <c r="U175" i="4" s="1"/>
  <c r="Q175" i="4"/>
  <c r="W175" i="4" s="1"/>
  <c r="Z175" i="4"/>
  <c r="AF175" i="4" s="1"/>
  <c r="AI175" i="4"/>
  <c r="AO175" i="4" s="1"/>
  <c r="AK175" i="4"/>
  <c r="AQ175" i="4" s="1"/>
  <c r="H176" i="4"/>
  <c r="J176" i="4"/>
  <c r="L176" i="4"/>
  <c r="T176" i="4"/>
  <c r="V176" i="4"/>
  <c r="AB176" i="4"/>
  <c r="AD176" i="4"/>
  <c r="AF176" i="4"/>
  <c r="AN176" i="4"/>
  <c r="AP176" i="4"/>
  <c r="AX176" i="4"/>
  <c r="I177" i="4"/>
  <c r="K177" i="4"/>
  <c r="M177" i="4"/>
  <c r="S177" i="4"/>
  <c r="U177" i="4"/>
  <c r="W177" i="4"/>
  <c r="AC177" i="4"/>
  <c r="AE177" i="4"/>
  <c r="AG177" i="4"/>
  <c r="AM177" i="4"/>
  <c r="AO177" i="4"/>
  <c r="AQ177" i="4"/>
  <c r="AW177" i="4"/>
  <c r="AY177" i="4"/>
  <c r="BA177" i="4"/>
  <c r="F178" i="4"/>
  <c r="O178" i="4"/>
  <c r="U178" i="4" s="1"/>
  <c r="Q178" i="4"/>
  <c r="W178" i="4" s="1"/>
  <c r="Z178" i="4"/>
  <c r="AF178" i="4" s="1"/>
  <c r="AI178" i="4"/>
  <c r="AO178" i="4" s="1"/>
  <c r="AK178" i="4"/>
  <c r="AQ178" i="4" s="1"/>
  <c r="H179" i="4"/>
  <c r="J179" i="4"/>
  <c r="L179" i="4"/>
  <c r="T179" i="4"/>
  <c r="V179" i="4"/>
  <c r="AB179" i="4"/>
  <c r="AD179" i="4"/>
  <c r="AF179" i="4"/>
  <c r="AN179" i="4"/>
  <c r="AP179" i="4"/>
  <c r="AX179" i="4"/>
  <c r="I180" i="4"/>
  <c r="K180" i="4"/>
  <c r="M180" i="4"/>
  <c r="S180" i="4"/>
  <c r="U180" i="4"/>
  <c r="W180" i="4"/>
  <c r="AC180" i="4"/>
  <c r="AE180" i="4"/>
  <c r="AG180" i="4"/>
  <c r="AM180" i="4"/>
  <c r="AO180" i="4"/>
  <c r="AQ180" i="4"/>
  <c r="AW180" i="4"/>
  <c r="AY180" i="4"/>
  <c r="BA180" i="4"/>
  <c r="F181" i="4"/>
  <c r="O181" i="4"/>
  <c r="U181" i="4" s="1"/>
  <c r="Q181" i="4"/>
  <c r="W181" i="4" s="1"/>
  <c r="Z181" i="4"/>
  <c r="AF181" i="4" s="1"/>
  <c r="AI181" i="4"/>
  <c r="AO181" i="4" s="1"/>
  <c r="AK181" i="4"/>
  <c r="AQ181" i="4" s="1"/>
  <c r="H182" i="4"/>
  <c r="J182" i="4"/>
  <c r="L182" i="4"/>
  <c r="T182" i="4"/>
  <c r="V182" i="4"/>
  <c r="AB182" i="4"/>
  <c r="AD182" i="4"/>
  <c r="AF182" i="4"/>
  <c r="AN182" i="4"/>
  <c r="AP182" i="4"/>
  <c r="AX182" i="4"/>
  <c r="I183" i="4"/>
  <c r="K183" i="4"/>
  <c r="M183" i="4"/>
  <c r="S183" i="4"/>
  <c r="U183" i="4"/>
  <c r="W183" i="4"/>
  <c r="AC183" i="4"/>
  <c r="AE183" i="4"/>
  <c r="AG183" i="4"/>
  <c r="AM183" i="4"/>
  <c r="AO183" i="4"/>
  <c r="AQ183" i="4"/>
  <c r="AW183" i="4"/>
  <c r="AY183" i="4"/>
  <c r="BA183" i="4"/>
  <c r="F184" i="4"/>
  <c r="O184" i="4"/>
  <c r="U184" i="4" s="1"/>
  <c r="Q184" i="4"/>
  <c r="W184" i="4" s="1"/>
  <c r="Z184" i="4"/>
  <c r="AF184" i="4" s="1"/>
  <c r="AI184" i="4"/>
  <c r="AO184" i="4" s="1"/>
  <c r="AK184" i="4"/>
  <c r="AQ184" i="4" s="1"/>
  <c r="H185" i="4"/>
  <c r="J185" i="4"/>
  <c r="L185" i="4"/>
  <c r="T185" i="4"/>
  <c r="V185" i="4"/>
  <c r="AB185" i="4"/>
  <c r="AD185" i="4"/>
  <c r="AF185" i="4"/>
  <c r="AN185" i="4"/>
  <c r="AP185" i="4"/>
  <c r="AX185" i="4"/>
  <c r="I186" i="4"/>
  <c r="K186" i="4"/>
  <c r="M186" i="4"/>
  <c r="S186" i="4"/>
  <c r="U186" i="4"/>
  <c r="W186" i="4"/>
  <c r="AC186" i="4"/>
  <c r="AE186" i="4"/>
  <c r="AG186" i="4"/>
  <c r="AM186" i="4"/>
  <c r="AO186" i="4"/>
  <c r="AQ186" i="4"/>
  <c r="AW186" i="4"/>
  <c r="AY186" i="4"/>
  <c r="BA186" i="4"/>
  <c r="F187" i="4"/>
  <c r="O187" i="4"/>
  <c r="U187" i="4" s="1"/>
  <c r="Q187" i="4"/>
  <c r="W187" i="4" s="1"/>
  <c r="Z187" i="4"/>
  <c r="AF187" i="4" s="1"/>
  <c r="AI187" i="4"/>
  <c r="AO187" i="4" s="1"/>
  <c r="AK187" i="4"/>
  <c r="AQ187" i="4" s="1"/>
  <c r="H188" i="4"/>
  <c r="J188" i="4"/>
  <c r="L188" i="4"/>
  <c r="R188" i="4"/>
  <c r="T188" i="4"/>
  <c r="V188" i="4"/>
  <c r="AD188" i="4"/>
  <c r="AF188" i="4"/>
  <c r="AN188" i="4"/>
  <c r="AP188" i="4"/>
  <c r="I189" i="4"/>
  <c r="K189" i="4"/>
  <c r="M189" i="4"/>
  <c r="S189" i="4"/>
  <c r="U189" i="4"/>
  <c r="W189" i="4"/>
  <c r="AC189" i="4"/>
  <c r="AE189" i="4"/>
  <c r="AG189" i="4"/>
  <c r="AM189" i="4"/>
  <c r="AO189" i="4"/>
  <c r="AQ189" i="4"/>
  <c r="AW189" i="4"/>
  <c r="AY189" i="4"/>
  <c r="BA189" i="4"/>
  <c r="F190" i="4"/>
  <c r="Y190" i="4"/>
  <c r="AJ190" i="4"/>
  <c r="AP190" i="4" s="1"/>
  <c r="E193" i="4"/>
  <c r="H191" i="4"/>
  <c r="G193" i="4"/>
  <c r="J191" i="4"/>
  <c r="K191" i="4"/>
  <c r="Y193" i="4"/>
  <c r="AB191" i="4"/>
  <c r="AA193" i="4"/>
  <c r="AD191" i="4"/>
  <c r="AE191" i="4"/>
  <c r="AU193" i="4"/>
  <c r="AX191" i="4"/>
  <c r="L192" i="4"/>
  <c r="J192" i="4"/>
  <c r="F193" i="4"/>
  <c r="L193" i="4" s="1"/>
  <c r="I192" i="4"/>
  <c r="H192" i="4"/>
  <c r="U205" i="4"/>
  <c r="W205" i="4"/>
  <c r="AO205" i="4"/>
  <c r="AQ205" i="4"/>
  <c r="G226" i="4"/>
  <c r="J225" i="4"/>
  <c r="M225" i="4"/>
  <c r="V147" i="4"/>
  <c r="AP147" i="4"/>
  <c r="H150" i="4"/>
  <c r="J150" i="4"/>
  <c r="V150" i="4"/>
  <c r="AB150" i="4"/>
  <c r="AD150" i="4"/>
  <c r="AP150" i="4"/>
  <c r="AX150" i="4"/>
  <c r="H153" i="4"/>
  <c r="J153" i="4"/>
  <c r="V153" i="4"/>
  <c r="AB153" i="4"/>
  <c r="AD153" i="4"/>
  <c r="AP153" i="4"/>
  <c r="AX153" i="4"/>
  <c r="H156" i="4"/>
  <c r="J156" i="4"/>
  <c r="V156" i="4"/>
  <c r="AB156" i="4"/>
  <c r="AD156" i="4"/>
  <c r="AP156" i="4"/>
  <c r="AX156" i="4"/>
  <c r="H159" i="4"/>
  <c r="J159" i="4"/>
  <c r="V159" i="4"/>
  <c r="AB159" i="4"/>
  <c r="AD159" i="4"/>
  <c r="AP159" i="4"/>
  <c r="AX159" i="4"/>
  <c r="H162" i="4"/>
  <c r="J162" i="4"/>
  <c r="V162" i="4"/>
  <c r="AB162" i="4"/>
  <c r="AD162" i="4"/>
  <c r="AP162" i="4"/>
  <c r="AX162" i="4"/>
  <c r="H165" i="4"/>
  <c r="J165" i="4"/>
  <c r="V165" i="4"/>
  <c r="AB165" i="4"/>
  <c r="AD165" i="4"/>
  <c r="AP165" i="4"/>
  <c r="AX165" i="4"/>
  <c r="H168" i="4"/>
  <c r="J168" i="4"/>
  <c r="V168" i="4"/>
  <c r="AB168" i="4"/>
  <c r="AD168" i="4"/>
  <c r="AP168" i="4"/>
  <c r="AX168" i="4"/>
  <c r="H171" i="4"/>
  <c r="J171" i="4"/>
  <c r="V171" i="4"/>
  <c r="AB171" i="4"/>
  <c r="AD171" i="4"/>
  <c r="AP171" i="4"/>
  <c r="AX171" i="4"/>
  <c r="H174" i="4"/>
  <c r="J174" i="4"/>
  <c r="V174" i="4"/>
  <c r="AB174" i="4"/>
  <c r="AD174" i="4"/>
  <c r="AP174" i="4"/>
  <c r="AX174" i="4"/>
  <c r="H177" i="4"/>
  <c r="J177" i="4"/>
  <c r="V177" i="4"/>
  <c r="AB177" i="4"/>
  <c r="AD177" i="4"/>
  <c r="AP177" i="4"/>
  <c r="AX177" i="4"/>
  <c r="H180" i="4"/>
  <c r="J180" i="4"/>
  <c r="V180" i="4"/>
  <c r="AB180" i="4"/>
  <c r="AD180" i="4"/>
  <c r="AP180" i="4"/>
  <c r="AX180" i="4"/>
  <c r="H183" i="4"/>
  <c r="J183" i="4"/>
  <c r="V183" i="4"/>
  <c r="AB183" i="4"/>
  <c r="AD183" i="4"/>
  <c r="AP183" i="4"/>
  <c r="AX183" i="4"/>
  <c r="H186" i="4"/>
  <c r="J186" i="4"/>
  <c r="V186" i="4"/>
  <c r="AB186" i="4"/>
  <c r="AD186" i="4"/>
  <c r="AP186" i="4"/>
  <c r="AX186" i="4"/>
  <c r="H189" i="4"/>
  <c r="J189" i="4"/>
  <c r="R189" i="4"/>
  <c r="T189" i="4"/>
  <c r="V189" i="4"/>
  <c r="X190" i="4"/>
  <c r="Z190" i="4"/>
  <c r="AD189" i="4"/>
  <c r="AF189" i="4"/>
  <c r="AL189" i="4"/>
  <c r="AN189" i="4"/>
  <c r="AT190" i="4"/>
  <c r="BA190" i="4" s="1"/>
  <c r="AX189" i="4"/>
  <c r="AZ189" i="4"/>
  <c r="L191" i="4"/>
  <c r="I191" i="4"/>
  <c r="M191" i="4"/>
  <c r="U191" i="4"/>
  <c r="AF191" i="4"/>
  <c r="AC191" i="4"/>
  <c r="AG191" i="4"/>
  <c r="AO191" i="4"/>
  <c r="BA191" i="4"/>
  <c r="K192" i="4"/>
  <c r="M192" i="4"/>
  <c r="V193" i="4"/>
  <c r="AP193" i="4"/>
  <c r="U196" i="4"/>
  <c r="W196" i="4"/>
  <c r="AO196" i="4"/>
  <c r="AQ196" i="4"/>
  <c r="V199" i="4"/>
  <c r="AP199" i="4"/>
  <c r="U202" i="4"/>
  <c r="W202" i="4"/>
  <c r="AO202" i="4"/>
  <c r="AQ202" i="4"/>
  <c r="S192" i="4"/>
  <c r="U192" i="4"/>
  <c r="W192" i="4"/>
  <c r="AC192" i="4"/>
  <c r="AM192" i="4"/>
  <c r="AO192" i="4"/>
  <c r="AQ192" i="4"/>
  <c r="AW192" i="4"/>
  <c r="X193" i="4"/>
  <c r="Z193" i="4"/>
  <c r="AF193" i="4" s="1"/>
  <c r="AT193" i="4"/>
  <c r="H194" i="4"/>
  <c r="J194" i="4"/>
  <c r="R194" i="4"/>
  <c r="T194" i="4"/>
  <c r="AB194" i="4"/>
  <c r="AD194" i="4"/>
  <c r="AL194" i="4"/>
  <c r="AN194" i="4"/>
  <c r="AX194" i="4"/>
  <c r="I195" i="4"/>
  <c r="S195" i="4"/>
  <c r="U195" i="4"/>
  <c r="W195" i="4"/>
  <c r="AC195" i="4"/>
  <c r="AM195" i="4"/>
  <c r="AO195" i="4"/>
  <c r="AQ195" i="4"/>
  <c r="AW195" i="4"/>
  <c r="D196" i="4"/>
  <c r="F196" i="4"/>
  <c r="X196" i="4"/>
  <c r="AE196" i="4" s="1"/>
  <c r="Z196" i="4"/>
  <c r="AF196" i="4" s="1"/>
  <c r="AT196" i="4"/>
  <c r="BA196" i="4" s="1"/>
  <c r="H197" i="4"/>
  <c r="J197" i="4"/>
  <c r="R197" i="4"/>
  <c r="T197" i="4"/>
  <c r="AB197" i="4"/>
  <c r="AD197" i="4"/>
  <c r="AL197" i="4"/>
  <c r="AN197" i="4"/>
  <c r="AX197" i="4"/>
  <c r="I198" i="4"/>
  <c r="S198" i="4"/>
  <c r="U198" i="4"/>
  <c r="W198" i="4"/>
  <c r="AC198" i="4"/>
  <c r="AM198" i="4"/>
  <c r="AO198" i="4"/>
  <c r="AQ198" i="4"/>
  <c r="AW198" i="4"/>
  <c r="D199" i="4"/>
  <c r="F199" i="4"/>
  <c r="X199" i="4"/>
  <c r="AE199" i="4" s="1"/>
  <c r="Z199" i="4"/>
  <c r="AF199" i="4" s="1"/>
  <c r="AT199" i="4"/>
  <c r="BA199" i="4" s="1"/>
  <c r="H200" i="4"/>
  <c r="J200" i="4"/>
  <c r="R200" i="4"/>
  <c r="T200" i="4"/>
  <c r="AB200" i="4"/>
  <c r="AD200" i="4"/>
  <c r="AL200" i="4"/>
  <c r="AN200" i="4"/>
  <c r="AX200" i="4"/>
  <c r="I201" i="4"/>
  <c r="S201" i="4"/>
  <c r="U201" i="4"/>
  <c r="W201" i="4"/>
  <c r="AC201" i="4"/>
  <c r="AM201" i="4"/>
  <c r="AO201" i="4"/>
  <c r="AQ201" i="4"/>
  <c r="AW201" i="4"/>
  <c r="D202" i="4"/>
  <c r="F202" i="4"/>
  <c r="X202" i="4"/>
  <c r="AE202" i="4" s="1"/>
  <c r="Z202" i="4"/>
  <c r="AF202" i="4" s="1"/>
  <c r="AT202" i="4"/>
  <c r="BA202" i="4" s="1"/>
  <c r="H203" i="4"/>
  <c r="J203" i="4"/>
  <c r="R203" i="4"/>
  <c r="T203" i="4"/>
  <c r="AB203" i="4"/>
  <c r="AD203" i="4"/>
  <c r="AL203" i="4"/>
  <c r="AN203" i="4"/>
  <c r="AX203" i="4"/>
  <c r="I204" i="4"/>
  <c r="S204" i="4"/>
  <c r="U204" i="4"/>
  <c r="W204" i="4"/>
  <c r="AC204" i="4"/>
  <c r="AM204" i="4"/>
  <c r="AO204" i="4"/>
  <c r="AQ204" i="4"/>
  <c r="AW204" i="4"/>
  <c r="D205" i="4"/>
  <c r="F205" i="4"/>
  <c r="X205" i="4"/>
  <c r="AE205" i="4" s="1"/>
  <c r="Z205" i="4"/>
  <c r="AF205" i="4" s="1"/>
  <c r="AT205" i="4"/>
  <c r="BA205" i="4" s="1"/>
  <c r="D206" i="4"/>
  <c r="D208" i="4" s="1"/>
  <c r="U206" i="4"/>
  <c r="W206" i="4"/>
  <c r="T206" i="4"/>
  <c r="AB206" i="4"/>
  <c r="AF206" i="4"/>
  <c r="AO206" i="4"/>
  <c r="AQ206" i="4"/>
  <c r="AN206" i="4"/>
  <c r="L207" i="4"/>
  <c r="U207" i="4"/>
  <c r="AF207" i="4"/>
  <c r="AO207" i="4"/>
  <c r="AZ207" i="4"/>
  <c r="AW207" i="4"/>
  <c r="Q208" i="4"/>
  <c r="AI208" i="4"/>
  <c r="D209" i="4"/>
  <c r="U209" i="4"/>
  <c r="W209" i="4"/>
  <c r="T209" i="4"/>
  <c r="AB209" i="4"/>
  <c r="AF209" i="4"/>
  <c r="AO209" i="4"/>
  <c r="AQ209" i="4"/>
  <c r="AN209" i="4"/>
  <c r="L210" i="4"/>
  <c r="U210" i="4"/>
  <c r="AF210" i="4"/>
  <c r="AO210" i="4"/>
  <c r="AZ210" i="4"/>
  <c r="AW210" i="4"/>
  <c r="Q211" i="4"/>
  <c r="AI211" i="4"/>
  <c r="D212" i="4"/>
  <c r="K212" i="4" s="1"/>
  <c r="U212" i="4"/>
  <c r="W212" i="4"/>
  <c r="T212" i="4"/>
  <c r="AB212" i="4"/>
  <c r="AF212" i="4"/>
  <c r="AO212" i="4"/>
  <c r="AQ212" i="4"/>
  <c r="AN212" i="4"/>
  <c r="AX212" i="4"/>
  <c r="L213" i="4"/>
  <c r="U213" i="4"/>
  <c r="AF213" i="4"/>
  <c r="AO213" i="4"/>
  <c r="AZ213" i="4"/>
  <c r="AW213" i="4"/>
  <c r="Q214" i="4"/>
  <c r="AI214" i="4"/>
  <c r="D215" i="4"/>
  <c r="K215" i="4" s="1"/>
  <c r="U215" i="4"/>
  <c r="W215" i="4"/>
  <c r="T215" i="4"/>
  <c r="AB215" i="4"/>
  <c r="AF215" i="4"/>
  <c r="AO215" i="4"/>
  <c r="AQ215" i="4"/>
  <c r="AN215" i="4"/>
  <c r="AX215" i="4"/>
  <c r="L216" i="4"/>
  <c r="U216" i="4"/>
  <c r="AF216" i="4"/>
  <c r="AO216" i="4"/>
  <c r="AZ216" i="4"/>
  <c r="AW216" i="4"/>
  <c r="Q217" i="4"/>
  <c r="AI217" i="4"/>
  <c r="D218" i="4"/>
  <c r="K218" i="4" s="1"/>
  <c r="U218" i="4"/>
  <c r="W218" i="4"/>
  <c r="T218" i="4"/>
  <c r="AB218" i="4"/>
  <c r="AF218" i="4"/>
  <c r="AO218" i="4"/>
  <c r="AQ218" i="4"/>
  <c r="AN218" i="4"/>
  <c r="AX218" i="4"/>
  <c r="L219" i="4"/>
  <c r="T219" i="4"/>
  <c r="Q220" i="4"/>
  <c r="U219" i="4"/>
  <c r="AF219" i="4"/>
  <c r="AL219" i="4"/>
  <c r="AI220" i="4"/>
  <c r="AO219" i="4"/>
  <c r="AQ219" i="4"/>
  <c r="AV219" i="4"/>
  <c r="AW219" i="4"/>
  <c r="AU220" i="4"/>
  <c r="BA220" i="4" s="1"/>
  <c r="AX219" i="4"/>
  <c r="BA219" i="4"/>
  <c r="O220" i="4"/>
  <c r="Z220" i="4"/>
  <c r="AK220" i="4"/>
  <c r="S221" i="4"/>
  <c r="T221" i="4"/>
  <c r="M221" i="4"/>
  <c r="R221" i="4"/>
  <c r="Y223" i="4"/>
  <c r="AE223" i="4" s="1"/>
  <c r="AB222" i="4"/>
  <c r="AC222" i="4"/>
  <c r="AA223" i="4"/>
  <c r="AG223" i="4" s="1"/>
  <c r="AD222" i="4"/>
  <c r="AG222" i="4"/>
  <c r="AH223" i="4"/>
  <c r="AJ223" i="4"/>
  <c r="AQ223" i="4" s="1"/>
  <c r="AM224" i="4"/>
  <c r="AN224" i="4"/>
  <c r="E225" i="4"/>
  <c r="L225" i="4" s="1"/>
  <c r="N226" i="4"/>
  <c r="U226" i="4" s="1"/>
  <c r="P226" i="4"/>
  <c r="V226" i="4" s="1"/>
  <c r="AV225" i="4"/>
  <c r="AW225" i="4"/>
  <c r="AY225" i="4"/>
  <c r="AU226" i="4"/>
  <c r="BA226" i="4" s="1"/>
  <c r="AX225" i="4"/>
  <c r="BA225" i="4"/>
  <c r="H227" i="4"/>
  <c r="D229" i="4"/>
  <c r="R192" i="4"/>
  <c r="T192" i="4"/>
  <c r="V192" i="4"/>
  <c r="AD192" i="4"/>
  <c r="AL192" i="4"/>
  <c r="AN192" i="4"/>
  <c r="AP192" i="4"/>
  <c r="AX192" i="4"/>
  <c r="I194" i="4"/>
  <c r="K194" i="4"/>
  <c r="M194" i="4"/>
  <c r="S194" i="4"/>
  <c r="AC194" i="4"/>
  <c r="AE194" i="4"/>
  <c r="AG194" i="4"/>
  <c r="AM194" i="4"/>
  <c r="BA194" i="4"/>
  <c r="J195" i="4"/>
  <c r="R195" i="4"/>
  <c r="T195" i="4"/>
  <c r="V195" i="4"/>
  <c r="AD195" i="4"/>
  <c r="AL195" i="4"/>
  <c r="AN195" i="4"/>
  <c r="AP195" i="4"/>
  <c r="AX195" i="4"/>
  <c r="I197" i="4"/>
  <c r="K197" i="4"/>
  <c r="M197" i="4"/>
  <c r="S197" i="4"/>
  <c r="AC197" i="4"/>
  <c r="AE197" i="4"/>
  <c r="AG197" i="4"/>
  <c r="AM197" i="4"/>
  <c r="BA197" i="4"/>
  <c r="J198" i="4"/>
  <c r="R198" i="4"/>
  <c r="T198" i="4"/>
  <c r="V198" i="4"/>
  <c r="AD198" i="4"/>
  <c r="AL198" i="4"/>
  <c r="AN198" i="4"/>
  <c r="AP198" i="4"/>
  <c r="AX198" i="4"/>
  <c r="I200" i="4"/>
  <c r="K200" i="4"/>
  <c r="M200" i="4"/>
  <c r="S200" i="4"/>
  <c r="AC200" i="4"/>
  <c r="AE200" i="4"/>
  <c r="AG200" i="4"/>
  <c r="AM200" i="4"/>
  <c r="BA200" i="4"/>
  <c r="J201" i="4"/>
  <c r="R201" i="4"/>
  <c r="T201" i="4"/>
  <c r="V201" i="4"/>
  <c r="AD201" i="4"/>
  <c r="AL201" i="4"/>
  <c r="AN201" i="4"/>
  <c r="AP201" i="4"/>
  <c r="AX201" i="4"/>
  <c r="I203" i="4"/>
  <c r="K203" i="4"/>
  <c r="M203" i="4"/>
  <c r="S203" i="4"/>
  <c r="AC203" i="4"/>
  <c r="AE203" i="4"/>
  <c r="AG203" i="4"/>
  <c r="AM203" i="4"/>
  <c r="BA203" i="4"/>
  <c r="J204" i="4"/>
  <c r="R204" i="4"/>
  <c r="T204" i="4"/>
  <c r="V204" i="4"/>
  <c r="AD204" i="4"/>
  <c r="AL204" i="4"/>
  <c r="AN204" i="4"/>
  <c r="AP204" i="4"/>
  <c r="AX204" i="4"/>
  <c r="K206" i="4"/>
  <c r="M206" i="4"/>
  <c r="J206" i="4"/>
  <c r="V206" i="4"/>
  <c r="AP206" i="4"/>
  <c r="E208" i="4"/>
  <c r="H207" i="4"/>
  <c r="G208" i="4"/>
  <c r="J207" i="4"/>
  <c r="K207" i="4"/>
  <c r="N208" i="4"/>
  <c r="P208" i="4"/>
  <c r="V208" i="4" s="1"/>
  <c r="Y208" i="4"/>
  <c r="AE208" i="4" s="1"/>
  <c r="AB207" i="4"/>
  <c r="AA208" i="4"/>
  <c r="AG208" i="4" s="1"/>
  <c r="AD207" i="4"/>
  <c r="AE207" i="4"/>
  <c r="AH208" i="4"/>
  <c r="AJ208" i="4"/>
  <c r="AP208" i="4" s="1"/>
  <c r="AU208" i="4"/>
  <c r="BA208" i="4" s="1"/>
  <c r="AX207" i="4"/>
  <c r="AY207" i="4"/>
  <c r="U208" i="4"/>
  <c r="K209" i="4"/>
  <c r="M209" i="4"/>
  <c r="V209" i="4"/>
  <c r="AP209" i="4"/>
  <c r="E211" i="4"/>
  <c r="H210" i="4"/>
  <c r="G211" i="4"/>
  <c r="J210" i="4"/>
  <c r="K210" i="4"/>
  <c r="N211" i="4"/>
  <c r="P211" i="4"/>
  <c r="V211" i="4" s="1"/>
  <c r="Y211" i="4"/>
  <c r="AE211" i="4" s="1"/>
  <c r="AB210" i="4"/>
  <c r="AA211" i="4"/>
  <c r="AG211" i="4" s="1"/>
  <c r="AD210" i="4"/>
  <c r="AE210" i="4"/>
  <c r="AH211" i="4"/>
  <c r="AJ211" i="4"/>
  <c r="AU211" i="4"/>
  <c r="BA211" i="4" s="1"/>
  <c r="AX210" i="4"/>
  <c r="AY210" i="4"/>
  <c r="U211" i="4"/>
  <c r="M212" i="4"/>
  <c r="V212" i="4"/>
  <c r="AP212" i="4"/>
  <c r="E214" i="4"/>
  <c r="H213" i="4"/>
  <c r="G214" i="4"/>
  <c r="J213" i="4"/>
  <c r="K213" i="4"/>
  <c r="N214" i="4"/>
  <c r="P214" i="4"/>
  <c r="V214" i="4" s="1"/>
  <c r="Y214" i="4"/>
  <c r="AE214" i="4" s="1"/>
  <c r="AB213" i="4"/>
  <c r="AA214" i="4"/>
  <c r="AD213" i="4"/>
  <c r="AE213" i="4"/>
  <c r="AH214" i="4"/>
  <c r="AJ214" i="4"/>
  <c r="AP214" i="4" s="1"/>
  <c r="AU214" i="4"/>
  <c r="BA214" i="4" s="1"/>
  <c r="AX213" i="4"/>
  <c r="AY213" i="4"/>
  <c r="U214" i="4"/>
  <c r="Z214" i="4"/>
  <c r="AQ214" i="4"/>
  <c r="M215" i="4"/>
  <c r="V215" i="4"/>
  <c r="AP215" i="4"/>
  <c r="E217" i="4"/>
  <c r="H216" i="4"/>
  <c r="G217" i="4"/>
  <c r="J216" i="4"/>
  <c r="K216" i="4"/>
  <c r="N217" i="4"/>
  <c r="P217" i="4"/>
  <c r="Y217" i="4"/>
  <c r="AE217" i="4" s="1"/>
  <c r="AB216" i="4"/>
  <c r="AA217" i="4"/>
  <c r="AD216" i="4"/>
  <c r="AE216" i="4"/>
  <c r="AH217" i="4"/>
  <c r="AJ217" i="4"/>
  <c r="AU217" i="4"/>
  <c r="BA217" i="4" s="1"/>
  <c r="AX216" i="4"/>
  <c r="AY216" i="4"/>
  <c r="O217" i="4"/>
  <c r="U217" i="4" s="1"/>
  <c r="Z217" i="4"/>
  <c r="AK217" i="4"/>
  <c r="AQ217" i="4" s="1"/>
  <c r="M218" i="4"/>
  <c r="V218" i="4"/>
  <c r="AP218" i="4"/>
  <c r="E220" i="4"/>
  <c r="H219" i="4"/>
  <c r="G220" i="4"/>
  <c r="J219" i="4"/>
  <c r="K219" i="4"/>
  <c r="N220" i="4"/>
  <c r="P220" i="4"/>
  <c r="S219" i="4"/>
  <c r="W219" i="4"/>
  <c r="Y220" i="4"/>
  <c r="AE220" i="4" s="1"/>
  <c r="AB219" i="4"/>
  <c r="AA220" i="4"/>
  <c r="AG220" i="4" s="1"/>
  <c r="AD219" i="4"/>
  <c r="AE219" i="4"/>
  <c r="AH220" i="4"/>
  <c r="AJ220" i="4"/>
  <c r="AM219" i="4"/>
  <c r="AM221" i="4"/>
  <c r="AN221" i="4"/>
  <c r="E222" i="4"/>
  <c r="L222" i="4" s="1"/>
  <c r="N223" i="4"/>
  <c r="U223" i="4" s="1"/>
  <c r="P223" i="4"/>
  <c r="V223" i="4" s="1"/>
  <c r="AE222" i="4"/>
  <c r="AV222" i="4"/>
  <c r="AW222" i="4"/>
  <c r="AU223" i="4"/>
  <c r="BA223" i="4" s="1"/>
  <c r="AX222" i="4"/>
  <c r="BA222" i="4"/>
  <c r="D223" i="4"/>
  <c r="H224" i="4"/>
  <c r="D226" i="4"/>
  <c r="S224" i="4"/>
  <c r="T224" i="4"/>
  <c r="M224" i="4"/>
  <c r="R224" i="4"/>
  <c r="AP224" i="4"/>
  <c r="Y226" i="4"/>
  <c r="AE226" i="4" s="1"/>
  <c r="AB225" i="4"/>
  <c r="AC225" i="4"/>
  <c r="AA226" i="4"/>
  <c r="AG226" i="4" s="1"/>
  <c r="AD225" i="4"/>
  <c r="AG225" i="4"/>
  <c r="AH226" i="4"/>
  <c r="AJ226" i="4"/>
  <c r="AQ226" i="4" s="1"/>
  <c r="H230" i="4"/>
  <c r="D232" i="4"/>
  <c r="K227" i="4"/>
  <c r="R227" i="4"/>
  <c r="V227" i="4"/>
  <c r="AP227" i="4"/>
  <c r="E229" i="4"/>
  <c r="H228" i="4"/>
  <c r="G229" i="4"/>
  <c r="J228" i="4"/>
  <c r="K228" i="4"/>
  <c r="N229" i="4"/>
  <c r="P229" i="4"/>
  <c r="V229" i="4" s="1"/>
  <c r="Y229" i="4"/>
  <c r="AE229" i="4" s="1"/>
  <c r="AB228" i="4"/>
  <c r="AA229" i="4"/>
  <c r="AG229" i="4" s="1"/>
  <c r="AD228" i="4"/>
  <c r="AE228" i="4"/>
  <c r="AH229" i="4"/>
  <c r="AJ229" i="4"/>
  <c r="AQ229" i="4" s="1"/>
  <c r="AU229" i="4"/>
  <c r="BA229" i="4" s="1"/>
  <c r="AX228" i="4"/>
  <c r="AY228" i="4"/>
  <c r="U229" i="4"/>
  <c r="K230" i="4"/>
  <c r="R230" i="4"/>
  <c r="V230" i="4"/>
  <c r="AP230" i="4"/>
  <c r="E232" i="4"/>
  <c r="H231" i="4"/>
  <c r="G232" i="4"/>
  <c r="J231" i="4"/>
  <c r="K231" i="4"/>
  <c r="N232" i="4"/>
  <c r="P232" i="4"/>
  <c r="V232" i="4" s="1"/>
  <c r="Y232" i="4"/>
  <c r="AE232" i="4" s="1"/>
  <c r="AB231" i="4"/>
  <c r="AA232" i="4"/>
  <c r="AG232" i="4" s="1"/>
  <c r="AD231" i="4"/>
  <c r="AE231" i="4"/>
  <c r="AH232" i="4"/>
  <c r="AJ232" i="4"/>
  <c r="AQ232" i="4" s="1"/>
  <c r="AU232" i="4"/>
  <c r="BA232" i="4" s="1"/>
  <c r="AX231" i="4"/>
  <c r="AY231" i="4"/>
  <c r="U232" i="4"/>
  <c r="R233" i="4"/>
  <c r="V233" i="4"/>
  <c r="AL233" i="4"/>
  <c r="AM233" i="4"/>
  <c r="E233" i="4"/>
  <c r="I233" i="4" s="1"/>
  <c r="AN233" i="4"/>
  <c r="AQ233" i="4"/>
  <c r="D235" i="4"/>
  <c r="H234" i="4"/>
  <c r="S234" i="4"/>
  <c r="P235" i="4"/>
  <c r="T234" i="4"/>
  <c r="R234" i="4"/>
  <c r="N235" i="4"/>
  <c r="H236" i="4"/>
  <c r="I236" i="4"/>
  <c r="J236" i="4"/>
  <c r="G238" i="4"/>
  <c r="M236" i="4"/>
  <c r="AX236" i="4"/>
  <c r="BA236" i="4"/>
  <c r="Z238" i="4"/>
  <c r="AC237" i="4"/>
  <c r="AD237" i="4"/>
  <c r="AB237" i="4"/>
  <c r="AU238" i="4"/>
  <c r="J251" i="4"/>
  <c r="G253" i="4"/>
  <c r="M251" i="4"/>
  <c r="AZ219" i="4"/>
  <c r="U221" i="4"/>
  <c r="W221" i="4"/>
  <c r="AB221" i="4"/>
  <c r="AF221" i="4"/>
  <c r="AO221" i="4"/>
  <c r="AQ221" i="4"/>
  <c r="U222" i="4"/>
  <c r="AF222" i="4"/>
  <c r="AO222" i="4"/>
  <c r="AZ222" i="4"/>
  <c r="Q223" i="4"/>
  <c r="AI223" i="4"/>
  <c r="AO223" i="4" s="1"/>
  <c r="U224" i="4"/>
  <c r="W224" i="4"/>
  <c r="AB224" i="4"/>
  <c r="AF224" i="4"/>
  <c r="AO224" i="4"/>
  <c r="AQ224" i="4"/>
  <c r="U225" i="4"/>
  <c r="AF225" i="4"/>
  <c r="AO225" i="4"/>
  <c r="AZ225" i="4"/>
  <c r="Q226" i="4"/>
  <c r="AI226" i="4"/>
  <c r="U227" i="4"/>
  <c r="W227" i="4"/>
  <c r="T227" i="4"/>
  <c r="AB227" i="4"/>
  <c r="AF227" i="4"/>
  <c r="AO227" i="4"/>
  <c r="AQ227" i="4"/>
  <c r="AN227" i="4"/>
  <c r="L228" i="4"/>
  <c r="I228" i="4"/>
  <c r="M228" i="4"/>
  <c r="U228" i="4"/>
  <c r="AF228" i="4"/>
  <c r="AC228" i="4"/>
  <c r="AG228" i="4"/>
  <c r="AO228" i="4"/>
  <c r="AZ228" i="4"/>
  <c r="AW228" i="4"/>
  <c r="BA228" i="4"/>
  <c r="Q229" i="4"/>
  <c r="AI229" i="4"/>
  <c r="U230" i="4"/>
  <c r="W230" i="4"/>
  <c r="T230" i="4"/>
  <c r="AB230" i="4"/>
  <c r="AF230" i="4"/>
  <c r="AO230" i="4"/>
  <c r="AQ230" i="4"/>
  <c r="AN230" i="4"/>
  <c r="L231" i="4"/>
  <c r="I231" i="4"/>
  <c r="M231" i="4"/>
  <c r="U231" i="4"/>
  <c r="AF231" i="4"/>
  <c r="AC231" i="4"/>
  <c r="AG231" i="4"/>
  <c r="AO231" i="4"/>
  <c r="AZ231" i="4"/>
  <c r="AW231" i="4"/>
  <c r="BA231" i="4"/>
  <c r="Q232" i="4"/>
  <c r="AI232" i="4"/>
  <c r="U233" i="4"/>
  <c r="W233" i="4"/>
  <c r="T233" i="4"/>
  <c r="AC233" i="4"/>
  <c r="AO233" i="4"/>
  <c r="K234" i="4"/>
  <c r="V234" i="4"/>
  <c r="AM234" i="4"/>
  <c r="AN234" i="4"/>
  <c r="AL234" i="4"/>
  <c r="K236" i="4"/>
  <c r="AB236" i="4"/>
  <c r="Y238" i="4"/>
  <c r="AE238" i="4" s="1"/>
  <c r="AC236" i="4"/>
  <c r="AD236" i="4"/>
  <c r="AG236" i="4"/>
  <c r="F238" i="4"/>
  <c r="I237" i="4"/>
  <c r="J237" i="4"/>
  <c r="H237" i="4"/>
  <c r="AF237" i="4"/>
  <c r="AT238" i="4"/>
  <c r="AW237" i="4"/>
  <c r="AX237" i="4"/>
  <c r="E238" i="4"/>
  <c r="V238" i="4"/>
  <c r="AA238" i="4"/>
  <c r="R239" i="4"/>
  <c r="U239" i="4"/>
  <c r="S239" i="4"/>
  <c r="E239" i="4"/>
  <c r="T239" i="4"/>
  <c r="W239" i="4"/>
  <c r="U244" i="4"/>
  <c r="V207" i="4"/>
  <c r="AP207" i="4"/>
  <c r="V210" i="4"/>
  <c r="AP210" i="4"/>
  <c r="V213" i="4"/>
  <c r="AP213" i="4"/>
  <c r="V216" i="4"/>
  <c r="AP216" i="4"/>
  <c r="V219" i="4"/>
  <c r="AP219" i="4"/>
  <c r="V222" i="4"/>
  <c r="AP222" i="4"/>
  <c r="V225" i="4"/>
  <c r="AP225" i="4"/>
  <c r="V228" i="4"/>
  <c r="AP228" i="4"/>
  <c r="V231" i="4"/>
  <c r="AP231" i="4"/>
  <c r="AB233" i="4"/>
  <c r="AD233" i="4"/>
  <c r="AE233" i="4"/>
  <c r="AP233" i="4"/>
  <c r="O235" i="4"/>
  <c r="Q235" i="4"/>
  <c r="X235" i="4"/>
  <c r="AE235" i="4" s="1"/>
  <c r="Z235" i="4"/>
  <c r="AF235" i="4" s="1"/>
  <c r="AC234" i="4"/>
  <c r="AB234" i="4"/>
  <c r="AF234" i="4"/>
  <c r="AI235" i="4"/>
  <c r="AO235" i="4" s="1"/>
  <c r="AK235" i="4"/>
  <c r="AQ235" i="4" s="1"/>
  <c r="AT235" i="4"/>
  <c r="AW234" i="4"/>
  <c r="AZ234" i="4"/>
  <c r="AA235" i="4"/>
  <c r="AU235" i="4"/>
  <c r="BA235" i="4" s="1"/>
  <c r="L236" i="4"/>
  <c r="U236" i="4"/>
  <c r="AF236" i="4"/>
  <c r="AO236" i="4"/>
  <c r="K237" i="4"/>
  <c r="M237" i="4"/>
  <c r="R237" i="4"/>
  <c r="V237" i="4"/>
  <c r="AE237" i="4"/>
  <c r="AG237" i="4"/>
  <c r="AP237" i="4"/>
  <c r="AY237" i="4"/>
  <c r="BA237" i="4"/>
  <c r="AJ238" i="4"/>
  <c r="AP238" i="4" s="1"/>
  <c r="V239" i="4"/>
  <c r="AE239" i="4"/>
  <c r="AP239" i="4"/>
  <c r="AM239" i="4"/>
  <c r="AQ239" i="4"/>
  <c r="D240" i="4"/>
  <c r="O241" i="4"/>
  <c r="U241" i="4" s="1"/>
  <c r="Q241" i="4"/>
  <c r="T240" i="4"/>
  <c r="Z241" i="4"/>
  <c r="AF241" i="4" s="1"/>
  <c r="AC240" i="4"/>
  <c r="AB240" i="4"/>
  <c r="AF240" i="4"/>
  <c r="AI241" i="4"/>
  <c r="AK241" i="4"/>
  <c r="AN240" i="4"/>
  <c r="AT241" i="4"/>
  <c r="AW240" i="4"/>
  <c r="AZ240" i="4"/>
  <c r="P241" i="4"/>
  <c r="AA241" i="4"/>
  <c r="AH241" i="4"/>
  <c r="AU241" i="4"/>
  <c r="BA241" i="4" s="1"/>
  <c r="L242" i="4"/>
  <c r="I242" i="4"/>
  <c r="M242" i="4"/>
  <c r="U242" i="4"/>
  <c r="AF242" i="4"/>
  <c r="AC242" i="4"/>
  <c r="AG242" i="4"/>
  <c r="AO242" i="4"/>
  <c r="BA242" i="4"/>
  <c r="K243" i="4"/>
  <c r="M243" i="4"/>
  <c r="R243" i="4"/>
  <c r="V243" i="4"/>
  <c r="AE243" i="4"/>
  <c r="AG243" i="4"/>
  <c r="AP243" i="4"/>
  <c r="AY243" i="4"/>
  <c r="BA243" i="4"/>
  <c r="G244" i="4"/>
  <c r="Y244" i="4"/>
  <c r="AE244" i="4" s="1"/>
  <c r="AJ244" i="4"/>
  <c r="AP244" i="4" s="1"/>
  <c r="E245" i="4"/>
  <c r="V245" i="4"/>
  <c r="S245" i="4"/>
  <c r="W245" i="4"/>
  <c r="AE245" i="4"/>
  <c r="AP245" i="4"/>
  <c r="AM245" i="4"/>
  <c r="AQ245" i="4"/>
  <c r="D246" i="4"/>
  <c r="K246" i="4" s="1"/>
  <c r="O247" i="4"/>
  <c r="U247" i="4" s="1"/>
  <c r="Q247" i="4"/>
  <c r="T246" i="4"/>
  <c r="Z247" i="4"/>
  <c r="AF247" i="4" s="1"/>
  <c r="AC246" i="4"/>
  <c r="AB246" i="4"/>
  <c r="AF246" i="4"/>
  <c r="AI247" i="4"/>
  <c r="AK247" i="4"/>
  <c r="AN246" i="4"/>
  <c r="AT247" i="4"/>
  <c r="AW246" i="4"/>
  <c r="AZ246" i="4"/>
  <c r="P247" i="4"/>
  <c r="AA247" i="4"/>
  <c r="AH247" i="4"/>
  <c r="AU247" i="4"/>
  <c r="BA247" i="4" s="1"/>
  <c r="L248" i="4"/>
  <c r="I248" i="4"/>
  <c r="M248" i="4"/>
  <c r="U248" i="4"/>
  <c r="AF248" i="4"/>
  <c r="AC248" i="4"/>
  <c r="AG248" i="4"/>
  <c r="AO248" i="4"/>
  <c r="E250" i="4"/>
  <c r="M249" i="4"/>
  <c r="P250" i="4"/>
  <c r="S249" i="4"/>
  <c r="R249" i="4"/>
  <c r="V249" i="4"/>
  <c r="AE249" i="4"/>
  <c r="AA250" i="4"/>
  <c r="AL249" i="4"/>
  <c r="AP249" i="4"/>
  <c r="Y250" i="4"/>
  <c r="AE250" i="4" s="1"/>
  <c r="AJ250" i="4"/>
  <c r="E251" i="4"/>
  <c r="L251" i="4" s="1"/>
  <c r="AX251" i="4"/>
  <c r="BA251" i="4"/>
  <c r="U253" i="4"/>
  <c r="Z253" i="4"/>
  <c r="AC252" i="4"/>
  <c r="AD252" i="4"/>
  <c r="AB252" i="4"/>
  <c r="AU253" i="4"/>
  <c r="AL254" i="4"/>
  <c r="AI256" i="4"/>
  <c r="AO256" i="4" s="1"/>
  <c r="AM254" i="4"/>
  <c r="AN254" i="4"/>
  <c r="AQ254" i="4"/>
  <c r="M255" i="4"/>
  <c r="D255" i="4"/>
  <c r="K255" i="4" s="1"/>
  <c r="S255" i="4"/>
  <c r="P256" i="4"/>
  <c r="T255" i="4"/>
  <c r="R255" i="4"/>
  <c r="N256" i="4"/>
  <c r="D259" i="4"/>
  <c r="H257" i="4"/>
  <c r="AC257" i="4"/>
  <c r="Z259" i="4"/>
  <c r="AD257" i="4"/>
  <c r="AF257" i="4"/>
  <c r="AB257" i="4"/>
  <c r="X259" i="4"/>
  <c r="J260" i="4"/>
  <c r="AN261" i="4"/>
  <c r="AQ261" i="4"/>
  <c r="F265" i="4"/>
  <c r="J263" i="4"/>
  <c r="AD263" i="4"/>
  <c r="Z265" i="4"/>
  <c r="AO239" i="4"/>
  <c r="K240" i="4"/>
  <c r="M240" i="4"/>
  <c r="R240" i="4"/>
  <c r="V240" i="4"/>
  <c r="AP240" i="4"/>
  <c r="AJ241" i="4"/>
  <c r="K242" i="4"/>
  <c r="AE242" i="4"/>
  <c r="F244" i="4"/>
  <c r="I243" i="4"/>
  <c r="H243" i="4"/>
  <c r="L243" i="4"/>
  <c r="Z244" i="4"/>
  <c r="AC243" i="4"/>
  <c r="AB243" i="4"/>
  <c r="AF243" i="4"/>
  <c r="AT244" i="4"/>
  <c r="AW243" i="4"/>
  <c r="AZ243" i="4"/>
  <c r="E244" i="4"/>
  <c r="V244" i="4"/>
  <c r="AA244" i="4"/>
  <c r="AU244" i="4"/>
  <c r="BA244" i="4" s="1"/>
  <c r="L245" i="4"/>
  <c r="U245" i="4"/>
  <c r="AO245" i="4"/>
  <c r="M246" i="4"/>
  <c r="R246" i="4"/>
  <c r="V246" i="4"/>
  <c r="AP246" i="4"/>
  <c r="AJ247" i="4"/>
  <c r="K248" i="4"/>
  <c r="AE248" i="4"/>
  <c r="AU250" i="4"/>
  <c r="AX248" i="4"/>
  <c r="F250" i="4"/>
  <c r="I249" i="4"/>
  <c r="H249" i="4"/>
  <c r="L249" i="4"/>
  <c r="Z250" i="4"/>
  <c r="AC249" i="4"/>
  <c r="AB249" i="4"/>
  <c r="AF249" i="4"/>
  <c r="G250" i="4"/>
  <c r="M250" i="4" s="1"/>
  <c r="AB251" i="4"/>
  <c r="Y253" i="4"/>
  <c r="AE253" i="4" s="1"/>
  <c r="AC251" i="4"/>
  <c r="AD251" i="4"/>
  <c r="AG251" i="4"/>
  <c r="F253" i="4"/>
  <c r="I252" i="4"/>
  <c r="J252" i="4"/>
  <c r="H252" i="4"/>
  <c r="AT253" i="4"/>
  <c r="AW252" i="4"/>
  <c r="AX252" i="4"/>
  <c r="AA253" i="4"/>
  <c r="R254" i="4"/>
  <c r="S254" i="4"/>
  <c r="E254" i="4"/>
  <c r="L254" i="4" s="1"/>
  <c r="T254" i="4"/>
  <c r="W254" i="4"/>
  <c r="AJ256" i="4"/>
  <c r="AM255" i="4"/>
  <c r="AN255" i="4"/>
  <c r="AL255" i="4"/>
  <c r="R258" i="4"/>
  <c r="O259" i="4"/>
  <c r="S258" i="4"/>
  <c r="E258" i="4"/>
  <c r="U258" i="4"/>
  <c r="T258" i="4"/>
  <c r="W258" i="4"/>
  <c r="Q259" i="4"/>
  <c r="AX260" i="4"/>
  <c r="T264" i="4"/>
  <c r="Q265" i="4"/>
  <c r="W264" i="4"/>
  <c r="U234" i="4"/>
  <c r="W234" i="4"/>
  <c r="AO234" i="4"/>
  <c r="AQ234" i="4"/>
  <c r="U237" i="4"/>
  <c r="W237" i="4"/>
  <c r="AO237" i="4"/>
  <c r="AQ237" i="4"/>
  <c r="U240" i="4"/>
  <c r="W240" i="4"/>
  <c r="AO240" i="4"/>
  <c r="AQ240" i="4"/>
  <c r="U243" i="4"/>
  <c r="W243" i="4"/>
  <c r="AO243" i="4"/>
  <c r="AQ243" i="4"/>
  <c r="U246" i="4"/>
  <c r="W246" i="4"/>
  <c r="AO246" i="4"/>
  <c r="AQ246" i="4"/>
  <c r="K249" i="4"/>
  <c r="O250" i="4"/>
  <c r="U250" i="4" s="1"/>
  <c r="Q250" i="4"/>
  <c r="U249" i="4"/>
  <c r="W249" i="4"/>
  <c r="AG249" i="4"/>
  <c r="AI250" i="4"/>
  <c r="AO250" i="4" s="1"/>
  <c r="AK250" i="4"/>
  <c r="AQ249" i="4"/>
  <c r="AO249" i="4"/>
  <c r="AT250" i="4"/>
  <c r="AW249" i="4"/>
  <c r="AZ249" i="4"/>
  <c r="U251" i="4"/>
  <c r="AF251" i="4"/>
  <c r="AO251" i="4"/>
  <c r="K252" i="4"/>
  <c r="M252" i="4"/>
  <c r="R252" i="4"/>
  <c r="V252" i="4"/>
  <c r="AE252" i="4"/>
  <c r="AG252" i="4"/>
  <c r="AP252" i="4"/>
  <c r="AY252" i="4"/>
  <c r="BA252" i="4"/>
  <c r="AJ253" i="4"/>
  <c r="AP253" i="4" s="1"/>
  <c r="V254" i="4"/>
  <c r="AE254" i="4"/>
  <c r="AP254" i="4"/>
  <c r="O256" i="4"/>
  <c r="U256" i="4" s="1"/>
  <c r="Q256" i="4"/>
  <c r="Z256" i="4"/>
  <c r="AF256" i="4" s="1"/>
  <c r="AC255" i="4"/>
  <c r="AB255" i="4"/>
  <c r="AF255" i="4"/>
  <c r="AO255" i="4"/>
  <c r="AK256" i="4"/>
  <c r="AT256" i="4"/>
  <c r="AW255" i="4"/>
  <c r="AZ255" i="4"/>
  <c r="AA256" i="4"/>
  <c r="AX257" i="4"/>
  <c r="AL258" i="4"/>
  <c r="AM258" i="4"/>
  <c r="AN258" i="4"/>
  <c r="AK259" i="4"/>
  <c r="AQ258" i="4"/>
  <c r="AD260" i="4"/>
  <c r="T261" i="4"/>
  <c r="Q262" i="4"/>
  <c r="W261" i="4"/>
  <c r="AX263" i="4"/>
  <c r="AN264" i="4"/>
  <c r="AQ264" i="4"/>
  <c r="AK265" i="4"/>
  <c r="U252" i="4"/>
  <c r="W252" i="4"/>
  <c r="AO252" i="4"/>
  <c r="AQ252" i="4"/>
  <c r="U255" i="4"/>
  <c r="W255" i="4"/>
  <c r="AQ255" i="4"/>
  <c r="AU256" i="4"/>
  <c r="BA255" i="4"/>
  <c r="K257" i="4"/>
  <c r="M257" i="4"/>
  <c r="V257" i="4"/>
  <c r="AE257" i="4"/>
  <c r="AG257" i="4"/>
  <c r="AP257" i="4"/>
  <c r="BA257" i="4"/>
  <c r="N259" i="4"/>
  <c r="P259" i="4"/>
  <c r="Y259" i="4"/>
  <c r="AE259" i="4" s="1"/>
  <c r="AB258" i="4"/>
  <c r="AA259" i="4"/>
  <c r="AG259" i="4" s="1"/>
  <c r="AD258" i="4"/>
  <c r="AE258" i="4"/>
  <c r="AH259" i="4"/>
  <c r="AO259" i="4" s="1"/>
  <c r="AJ259" i="4"/>
  <c r="AP259" i="4" s="1"/>
  <c r="AU259" i="4"/>
  <c r="BA259" i="4" s="1"/>
  <c r="AX258" i="4"/>
  <c r="AY258" i="4"/>
  <c r="M260" i="4"/>
  <c r="AG260" i="4"/>
  <c r="BA260" i="4"/>
  <c r="P262" i="4"/>
  <c r="AA262" i="4"/>
  <c r="AG262" i="4" s="1"/>
  <c r="AD261" i="4"/>
  <c r="AJ262" i="4"/>
  <c r="AQ262" i="4" s="1"/>
  <c r="AU262" i="4"/>
  <c r="BA262" i="4" s="1"/>
  <c r="AX261" i="4"/>
  <c r="M263" i="4"/>
  <c r="AG263" i="4"/>
  <c r="BA263" i="4"/>
  <c r="P265" i="4"/>
  <c r="AA265" i="4"/>
  <c r="AD264" i="4"/>
  <c r="AJ265" i="4"/>
  <c r="AU265" i="4"/>
  <c r="BA265" i="4" s="1"/>
  <c r="AX264" i="4"/>
  <c r="V258" i="4"/>
  <c r="AP258" i="4"/>
  <c r="K73" i="4" l="1"/>
  <c r="K154" i="4"/>
  <c r="W55" i="4"/>
  <c r="AO232" i="4"/>
  <c r="K193" i="4"/>
  <c r="L181" i="4"/>
  <c r="L178" i="4"/>
  <c r="L166" i="4"/>
  <c r="K112" i="4"/>
  <c r="K106" i="4"/>
  <c r="L97" i="4"/>
  <c r="W79" i="4"/>
  <c r="AO34" i="4"/>
  <c r="AO22" i="4"/>
  <c r="K76" i="4"/>
  <c r="AF73" i="4"/>
  <c r="K64" i="4"/>
  <c r="K58" i="4"/>
  <c r="K52" i="4"/>
  <c r="L16" i="4"/>
  <c r="K16" i="4"/>
  <c r="K187" i="4"/>
  <c r="K172" i="4"/>
  <c r="K250" i="4"/>
  <c r="AG238" i="4"/>
  <c r="L172" i="4"/>
  <c r="L160" i="4"/>
  <c r="W40" i="4"/>
  <c r="AO37" i="4"/>
  <c r="W34" i="4"/>
  <c r="K94" i="4"/>
  <c r="U235" i="4"/>
  <c r="AP220" i="4"/>
  <c r="L190" i="4"/>
  <c r="K166" i="4"/>
  <c r="K157" i="4"/>
  <c r="L154" i="4"/>
  <c r="V259" i="4"/>
  <c r="W250" i="4"/>
  <c r="AP256" i="4"/>
  <c r="AG253" i="4"/>
  <c r="AP247" i="4"/>
  <c r="K229" i="4"/>
  <c r="AF223" i="4"/>
  <c r="AP217" i="4"/>
  <c r="AP211" i="4"/>
  <c r="L205" i="4"/>
  <c r="K202" i="4"/>
  <c r="L199" i="4"/>
  <c r="K196" i="4"/>
  <c r="AF190" i="4"/>
  <c r="M88" i="4"/>
  <c r="AO70" i="4"/>
  <c r="W67" i="4"/>
  <c r="AO46" i="4"/>
  <c r="W43" i="4"/>
  <c r="W31" i="4"/>
  <c r="K85" i="4"/>
  <c r="AF61" i="4"/>
  <c r="K61" i="4"/>
  <c r="K37" i="4"/>
  <c r="K13" i="4"/>
  <c r="K88" i="4"/>
  <c r="L19" i="4"/>
  <c r="AF244" i="4"/>
  <c r="L244" i="4"/>
  <c r="L233" i="4"/>
  <c r="W232" i="4"/>
  <c r="AQ211" i="4"/>
  <c r="K148" i="4"/>
  <c r="L151" i="4"/>
  <c r="H146" i="4"/>
  <c r="K145" i="4"/>
  <c r="L142" i="4"/>
  <c r="K139" i="4"/>
  <c r="K127" i="4"/>
  <c r="K109" i="4"/>
  <c r="AG106" i="4"/>
  <c r="W76" i="4"/>
  <c r="AO73" i="4"/>
  <c r="W70" i="4"/>
  <c r="W64" i="4"/>
  <c r="AO61" i="4"/>
  <c r="W58" i="4"/>
  <c r="AO55" i="4"/>
  <c r="AO49" i="4"/>
  <c r="W46" i="4"/>
  <c r="AO43" i="4"/>
  <c r="AO25" i="4"/>
  <c r="W22" i="4"/>
  <c r="AO19" i="4"/>
  <c r="AF85" i="4"/>
  <c r="AF37" i="4"/>
  <c r="K19" i="4"/>
  <c r="K169" i="4"/>
  <c r="AF250" i="4"/>
  <c r="L250" i="4"/>
  <c r="W235" i="4"/>
  <c r="K232" i="4"/>
  <c r="AO229" i="4"/>
  <c r="W226" i="4"/>
  <c r="AQ208" i="4"/>
  <c r="L187" i="4"/>
  <c r="K151" i="4"/>
  <c r="K136" i="4"/>
  <c r="K133" i="4"/>
  <c r="L130" i="4"/>
  <c r="K124" i="4"/>
  <c r="K121" i="4"/>
  <c r="L118" i="4"/>
  <c r="K115" i="4"/>
  <c r="AO82" i="4"/>
  <c r="K70" i="4"/>
  <c r="AO67" i="4"/>
  <c r="AO58" i="4"/>
  <c r="AF49" i="4"/>
  <c r="K49" i="4"/>
  <c r="K46" i="4"/>
  <c r="AO31" i="4"/>
  <c r="AF25" i="4"/>
  <c r="K25" i="4"/>
  <c r="K22" i="4"/>
  <c r="V19" i="4"/>
  <c r="AG88" i="4"/>
  <c r="AG265" i="4"/>
  <c r="BA256" i="4"/>
  <c r="AG256" i="4"/>
  <c r="AQ256" i="4"/>
  <c r="W256" i="4"/>
  <c r="AQ250" i="4"/>
  <c r="K244" i="4"/>
  <c r="AP241" i="4"/>
  <c r="V247" i="4"/>
  <c r="AG241" i="4"/>
  <c r="K238" i="4"/>
  <c r="L238" i="4"/>
  <c r="W229" i="4"/>
  <c r="AO226" i="4"/>
  <c r="W223" i="4"/>
  <c r="AF232" i="4"/>
  <c r="AF226" i="4"/>
  <c r="V220" i="4"/>
  <c r="AF217" i="4"/>
  <c r="V217" i="4"/>
  <c r="AF214" i="4"/>
  <c r="AF211" i="4"/>
  <c r="AF208" i="4"/>
  <c r="K208" i="4"/>
  <c r="K205" i="4"/>
  <c r="L202" i="4"/>
  <c r="K199" i="4"/>
  <c r="L196" i="4"/>
  <c r="L184" i="4"/>
  <c r="L175" i="4"/>
  <c r="L169" i="4"/>
  <c r="L163" i="4"/>
  <c r="L157" i="4"/>
  <c r="AP148" i="4"/>
  <c r="L145" i="4"/>
  <c r="K142" i="4"/>
  <c r="L139" i="4"/>
  <c r="L133" i="4"/>
  <c r="K130" i="4"/>
  <c r="L127" i="4"/>
  <c r="L121" i="4"/>
  <c r="K118" i="4"/>
  <c r="L115" i="4"/>
  <c r="L109" i="4"/>
  <c r="BA106" i="4"/>
  <c r="L103" i="4"/>
  <c r="L91" i="4"/>
  <c r="AG94" i="4"/>
  <c r="W85" i="4"/>
  <c r="AO76" i="4"/>
  <c r="W73" i="4"/>
  <c r="AO64" i="4"/>
  <c r="W61" i="4"/>
  <c r="AO52" i="4"/>
  <c r="W49" i="4"/>
  <c r="AO40" i="4"/>
  <c r="W37" i="4"/>
  <c r="AO28" i="4"/>
  <c r="W25" i="4"/>
  <c r="AF79" i="4"/>
  <c r="K79" i="4"/>
  <c r="AF67" i="4"/>
  <c r="K67" i="4"/>
  <c r="AF55" i="4"/>
  <c r="K55" i="4"/>
  <c r="AF43" i="4"/>
  <c r="K43" i="4"/>
  <c r="AF31" i="4"/>
  <c r="K31" i="4"/>
  <c r="AF19" i="4"/>
  <c r="M151" i="4"/>
  <c r="AQ265" i="4"/>
  <c r="G262" i="4"/>
  <c r="M262" i="4" s="1"/>
  <c r="J261" i="4"/>
  <c r="M261" i="4"/>
  <c r="W262" i="4"/>
  <c r="AQ259" i="4"/>
  <c r="W259" i="4"/>
  <c r="J254" i="4"/>
  <c r="G256" i="4"/>
  <c r="M254" i="4"/>
  <c r="AG244" i="4"/>
  <c r="AF259" i="4"/>
  <c r="F256" i="4"/>
  <c r="I255" i="4"/>
  <c r="L255" i="4"/>
  <c r="J255" i="4"/>
  <c r="V256" i="4"/>
  <c r="D256" i="4"/>
  <c r="H255" i="4"/>
  <c r="AP250" i="4"/>
  <c r="AG250" i="4"/>
  <c r="AG247" i="4"/>
  <c r="AQ247" i="4"/>
  <c r="D247" i="4"/>
  <c r="H246" i="4"/>
  <c r="J245" i="4"/>
  <c r="G247" i="4"/>
  <c r="M245" i="4"/>
  <c r="M244" i="4"/>
  <c r="V241" i="4"/>
  <c r="AO241" i="4"/>
  <c r="W241" i="4"/>
  <c r="F241" i="4"/>
  <c r="I240" i="4"/>
  <c r="J240" i="4"/>
  <c r="L240" i="4"/>
  <c r="AG235" i="4"/>
  <c r="J239" i="4"/>
  <c r="G241" i="4"/>
  <c r="M241" i="4" s="1"/>
  <c r="M239" i="4"/>
  <c r="AQ238" i="4"/>
  <c r="I230" i="4"/>
  <c r="F232" i="4"/>
  <c r="L232" i="4" s="1"/>
  <c r="L230" i="4"/>
  <c r="J230" i="4"/>
  <c r="I227" i="4"/>
  <c r="F229" i="4"/>
  <c r="L229" i="4" s="1"/>
  <c r="L227" i="4"/>
  <c r="J227" i="4"/>
  <c r="BA238" i="4"/>
  <c r="AF238" i="4"/>
  <c r="M238" i="4"/>
  <c r="AP235" i="4"/>
  <c r="F235" i="4"/>
  <c r="I234" i="4"/>
  <c r="L234" i="4"/>
  <c r="J234" i="4"/>
  <c r="F3" i="4"/>
  <c r="V235" i="4"/>
  <c r="M234" i="4"/>
  <c r="E235" i="4"/>
  <c r="K235" i="4" s="1"/>
  <c r="K233" i="4"/>
  <c r="H233" i="4"/>
  <c r="E2" i="4"/>
  <c r="AP232" i="4"/>
  <c r="AF229" i="4"/>
  <c r="M229" i="4"/>
  <c r="M227" i="4"/>
  <c r="E223" i="4"/>
  <c r="K223" i="4" s="1"/>
  <c r="H222" i="4"/>
  <c r="I222" i="4"/>
  <c r="K222" i="4"/>
  <c r="E3" i="4"/>
  <c r="AG217" i="4"/>
  <c r="AG214" i="4"/>
  <c r="AP223" i="4"/>
  <c r="AF220" i="4"/>
  <c r="D220" i="4"/>
  <c r="K220" i="4" s="1"/>
  <c r="H218" i="4"/>
  <c r="W217" i="4"/>
  <c r="I215" i="4"/>
  <c r="J215" i="4"/>
  <c r="F217" i="4"/>
  <c r="L217" i="4" s="1"/>
  <c r="L215" i="4"/>
  <c r="AO214" i="4"/>
  <c r="D214" i="4"/>
  <c r="K214" i="4" s="1"/>
  <c r="H212" i="4"/>
  <c r="W211" i="4"/>
  <c r="D211" i="4"/>
  <c r="K211" i="4" s="1"/>
  <c r="H209" i="4"/>
  <c r="W208" i="4"/>
  <c r="AG196" i="4"/>
  <c r="M196" i="4"/>
  <c r="AG199" i="4"/>
  <c r="M199" i="4"/>
  <c r="BA193" i="4"/>
  <c r="M193" i="4"/>
  <c r="AE190" i="4"/>
  <c r="AQ190" i="4"/>
  <c r="AG187" i="4"/>
  <c r="M187" i="4"/>
  <c r="AG181" i="4"/>
  <c r="M181" i="4"/>
  <c r="AG175" i="4"/>
  <c r="M175" i="4"/>
  <c r="AG169" i="4"/>
  <c r="M169" i="4"/>
  <c r="AG163" i="4"/>
  <c r="M163" i="4"/>
  <c r="AG157" i="4"/>
  <c r="M157" i="4"/>
  <c r="AG151" i="4"/>
  <c r="AP187" i="4"/>
  <c r="AP184" i="4"/>
  <c r="AP181" i="4"/>
  <c r="AP178" i="4"/>
  <c r="AP175" i="4"/>
  <c r="AP172" i="4"/>
  <c r="AP169" i="4"/>
  <c r="AP166" i="4"/>
  <c r="AP163" i="4"/>
  <c r="AP160" i="4"/>
  <c r="AP157" i="4"/>
  <c r="AP154" i="4"/>
  <c r="AP151" i="4"/>
  <c r="I146" i="4"/>
  <c r="F148" i="4"/>
  <c r="L148" i="4" s="1"/>
  <c r="L146" i="4"/>
  <c r="K146" i="4"/>
  <c r="AG145" i="4"/>
  <c r="M145" i="4"/>
  <c r="AG133" i="4"/>
  <c r="M133" i="4"/>
  <c r="AG121" i="4"/>
  <c r="M121" i="4"/>
  <c r="AG109" i="4"/>
  <c r="M109" i="4"/>
  <c r="M146" i="4"/>
  <c r="AG142" i="4"/>
  <c r="M142" i="4"/>
  <c r="AG130" i="4"/>
  <c r="M130" i="4"/>
  <c r="AG118" i="4"/>
  <c r="M118" i="4"/>
  <c r="AG103" i="4"/>
  <c r="M103" i="4"/>
  <c r="AG97" i="4"/>
  <c r="M97" i="4"/>
  <c r="AG91" i="4"/>
  <c r="M91" i="4"/>
  <c r="I83" i="4"/>
  <c r="F85" i="4"/>
  <c r="L85" i="4" s="1"/>
  <c r="L83" i="4"/>
  <c r="J83" i="4"/>
  <c r="I80" i="4"/>
  <c r="F82" i="4"/>
  <c r="L82" i="4" s="1"/>
  <c r="L80" i="4"/>
  <c r="J80" i="4"/>
  <c r="I77" i="4"/>
  <c r="F79" i="4"/>
  <c r="L79" i="4" s="1"/>
  <c r="L77" i="4"/>
  <c r="J77" i="4"/>
  <c r="I74" i="4"/>
  <c r="F76" i="4"/>
  <c r="L76" i="4" s="1"/>
  <c r="L74" i="4"/>
  <c r="J74" i="4"/>
  <c r="I71" i="4"/>
  <c r="F73" i="4"/>
  <c r="L73" i="4" s="1"/>
  <c r="L71" i="4"/>
  <c r="J71" i="4"/>
  <c r="I68" i="4"/>
  <c r="F70" i="4"/>
  <c r="L70" i="4" s="1"/>
  <c r="L68" i="4"/>
  <c r="J68" i="4"/>
  <c r="I65" i="4"/>
  <c r="F67" i="4"/>
  <c r="L67" i="4" s="1"/>
  <c r="L65" i="4"/>
  <c r="J65" i="4"/>
  <c r="I62" i="4"/>
  <c r="F64" i="4"/>
  <c r="L64" i="4" s="1"/>
  <c r="L62" i="4"/>
  <c r="J62" i="4"/>
  <c r="I59" i="4"/>
  <c r="F61" i="4"/>
  <c r="L61" i="4" s="1"/>
  <c r="L59" i="4"/>
  <c r="J59" i="4"/>
  <c r="I56" i="4"/>
  <c r="F58" i="4"/>
  <c r="L58" i="4" s="1"/>
  <c r="L56" i="4"/>
  <c r="J56" i="4"/>
  <c r="I53" i="4"/>
  <c r="F55" i="4"/>
  <c r="L55" i="4" s="1"/>
  <c r="L53" i="4"/>
  <c r="J53" i="4"/>
  <c r="I50" i="4"/>
  <c r="F52" i="4"/>
  <c r="L52" i="4" s="1"/>
  <c r="L50" i="4"/>
  <c r="J50" i="4"/>
  <c r="I47" i="4"/>
  <c r="F49" i="4"/>
  <c r="L49" i="4" s="1"/>
  <c r="L47" i="4"/>
  <c r="J47" i="4"/>
  <c r="I44" i="4"/>
  <c r="F46" i="4"/>
  <c r="L46" i="4" s="1"/>
  <c r="L44" i="4"/>
  <c r="J44" i="4"/>
  <c r="I41" i="4"/>
  <c r="F43" i="4"/>
  <c r="L43" i="4" s="1"/>
  <c r="L41" i="4"/>
  <c r="J41" i="4"/>
  <c r="I38" i="4"/>
  <c r="F40" i="4"/>
  <c r="L40" i="4" s="1"/>
  <c r="L38" i="4"/>
  <c r="J38" i="4"/>
  <c r="I35" i="4"/>
  <c r="F37" i="4"/>
  <c r="L37" i="4" s="1"/>
  <c r="L35" i="4"/>
  <c r="J35" i="4"/>
  <c r="I32" i="4"/>
  <c r="F34" i="4"/>
  <c r="L34" i="4" s="1"/>
  <c r="L32" i="4"/>
  <c r="J32" i="4"/>
  <c r="I29" i="4"/>
  <c r="F31" i="4"/>
  <c r="L31" i="4" s="1"/>
  <c r="L29" i="4"/>
  <c r="J29" i="4"/>
  <c r="I26" i="4"/>
  <c r="F28" i="4"/>
  <c r="L28" i="4" s="1"/>
  <c r="L26" i="4"/>
  <c r="J26" i="4"/>
  <c r="I23" i="4"/>
  <c r="F25" i="4"/>
  <c r="L25" i="4" s="1"/>
  <c r="L23" i="4"/>
  <c r="J23" i="4"/>
  <c r="I20" i="4"/>
  <c r="F22" i="4"/>
  <c r="L22" i="4" s="1"/>
  <c r="L20" i="4"/>
  <c r="J20" i="4"/>
  <c r="F2" i="4"/>
  <c r="AP103" i="4"/>
  <c r="AP100" i="4"/>
  <c r="AP97" i="4"/>
  <c r="AP94" i="4"/>
  <c r="AP91" i="4"/>
  <c r="AP88" i="4"/>
  <c r="AP85" i="4"/>
  <c r="AF82" i="4"/>
  <c r="M82" i="4"/>
  <c r="M80" i="4"/>
  <c r="AP79" i="4"/>
  <c r="AF76" i="4"/>
  <c r="M76" i="4"/>
  <c r="M74" i="4"/>
  <c r="AP73" i="4"/>
  <c r="AF70" i="4"/>
  <c r="M70" i="4"/>
  <c r="M68" i="4"/>
  <c r="AP67" i="4"/>
  <c r="AF64" i="4"/>
  <c r="M64" i="4"/>
  <c r="M62" i="4"/>
  <c r="AP61" i="4"/>
  <c r="AF58" i="4"/>
  <c r="M58" i="4"/>
  <c r="M56" i="4"/>
  <c r="AP55" i="4"/>
  <c r="AF52" i="4"/>
  <c r="M52" i="4"/>
  <c r="M50" i="4"/>
  <c r="AP49" i="4"/>
  <c r="AF46" i="4"/>
  <c r="M46" i="4"/>
  <c r="M44" i="4"/>
  <c r="AP43" i="4"/>
  <c r="AF40" i="4"/>
  <c r="M40" i="4"/>
  <c r="M38" i="4"/>
  <c r="AP37" i="4"/>
  <c r="AF34" i="4"/>
  <c r="M34" i="4"/>
  <c r="M32" i="4"/>
  <c r="AP31" i="4"/>
  <c r="AF28" i="4"/>
  <c r="M28" i="4"/>
  <c r="M26" i="4"/>
  <c r="AP25" i="4"/>
  <c r="AF22" i="4"/>
  <c r="M22" i="4"/>
  <c r="M20" i="4"/>
  <c r="U19" i="4"/>
  <c r="AP19" i="4"/>
  <c r="AG19" i="4"/>
  <c r="W19" i="4"/>
  <c r="AG13" i="4"/>
  <c r="M13" i="4"/>
  <c r="V16" i="4"/>
  <c r="V13" i="4"/>
  <c r="V9" i="4"/>
  <c r="G265" i="4"/>
  <c r="M265" i="4" s="1"/>
  <c r="J264" i="4"/>
  <c r="M264" i="4"/>
  <c r="W265" i="4"/>
  <c r="G259" i="4"/>
  <c r="J258" i="4"/>
  <c r="M258" i="4"/>
  <c r="E259" i="4"/>
  <c r="K259" i="4" s="1"/>
  <c r="H258" i="4"/>
  <c r="K258" i="4"/>
  <c r="I258" i="4"/>
  <c r="U259" i="4"/>
  <c r="H254" i="4"/>
  <c r="E256" i="4"/>
  <c r="K256" i="4" s="1"/>
  <c r="K254" i="4"/>
  <c r="I254" i="4"/>
  <c r="AQ253" i="4"/>
  <c r="BA250" i="4"/>
  <c r="L258" i="4"/>
  <c r="I257" i="4"/>
  <c r="J257" i="4"/>
  <c r="F259" i="4"/>
  <c r="L259" i="4" s="1"/>
  <c r="L257" i="4"/>
  <c r="BA253" i="4"/>
  <c r="AF253" i="4"/>
  <c r="H251" i="4"/>
  <c r="I251" i="4"/>
  <c r="E253" i="4"/>
  <c r="K253" i="4" s="1"/>
  <c r="K251" i="4"/>
  <c r="V250" i="4"/>
  <c r="AO247" i="4"/>
  <c r="W247" i="4"/>
  <c r="F247" i="4"/>
  <c r="I246" i="4"/>
  <c r="J246" i="4"/>
  <c r="L246" i="4"/>
  <c r="H245" i="4"/>
  <c r="I245" i="4"/>
  <c r="E247" i="4"/>
  <c r="K245" i="4"/>
  <c r="AQ241" i="4"/>
  <c r="D241" i="4"/>
  <c r="H240" i="4"/>
  <c r="D3" i="4"/>
  <c r="H239" i="4"/>
  <c r="E241" i="4"/>
  <c r="K241" i="4" s="1"/>
  <c r="K239" i="4"/>
  <c r="I239" i="4"/>
  <c r="L239" i="4"/>
  <c r="M253" i="4"/>
  <c r="AQ244" i="4"/>
  <c r="M233" i="4"/>
  <c r="G235" i="4"/>
  <c r="J233" i="4"/>
  <c r="G2" i="4"/>
  <c r="M230" i="4"/>
  <c r="AP229" i="4"/>
  <c r="AP226" i="4"/>
  <c r="I224" i="4"/>
  <c r="F226" i="4"/>
  <c r="M226" i="4" s="1"/>
  <c r="L224" i="4"/>
  <c r="J224" i="4"/>
  <c r="G223" i="4"/>
  <c r="J222" i="4"/>
  <c r="M222" i="4"/>
  <c r="G3" i="4"/>
  <c r="E226" i="4"/>
  <c r="K226" i="4" s="1"/>
  <c r="H225" i="4"/>
  <c r="I225" i="4"/>
  <c r="K225" i="4"/>
  <c r="I221" i="4"/>
  <c r="F223" i="4"/>
  <c r="L221" i="4"/>
  <c r="J221" i="4"/>
  <c r="AQ220" i="4"/>
  <c r="U220" i="4"/>
  <c r="AO220" i="4"/>
  <c r="W220" i="4"/>
  <c r="I218" i="4"/>
  <c r="F220" i="4"/>
  <c r="L220" i="4" s="1"/>
  <c r="J218" i="4"/>
  <c r="L218" i="4"/>
  <c r="AO217" i="4"/>
  <c r="D217" i="4"/>
  <c r="K217" i="4" s="1"/>
  <c r="H215" i="4"/>
  <c r="W214" i="4"/>
  <c r="I212" i="4"/>
  <c r="J212" i="4"/>
  <c r="F214" i="4"/>
  <c r="L214" i="4" s="1"/>
  <c r="L212" i="4"/>
  <c r="AO211" i="4"/>
  <c r="I209" i="4"/>
  <c r="J209" i="4"/>
  <c r="F211" i="4"/>
  <c r="L211" i="4" s="1"/>
  <c r="L209" i="4"/>
  <c r="AO208" i="4"/>
  <c r="I206" i="4"/>
  <c r="F208" i="4"/>
  <c r="L208" i="4" s="1"/>
  <c r="L206" i="4"/>
  <c r="AG202" i="4"/>
  <c r="M202" i="4"/>
  <c r="H206" i="4"/>
  <c r="AG205" i="4"/>
  <c r="M205" i="4"/>
  <c r="AG193" i="4"/>
  <c r="AE193" i="4"/>
  <c r="AG190" i="4"/>
  <c r="M190" i="4"/>
  <c r="AG184" i="4"/>
  <c r="M184" i="4"/>
  <c r="AG178" i="4"/>
  <c r="M178" i="4"/>
  <c r="AG172" i="4"/>
  <c r="M172" i="4"/>
  <c r="AG166" i="4"/>
  <c r="M166" i="4"/>
  <c r="AG160" i="4"/>
  <c r="M160" i="4"/>
  <c r="AG154" i="4"/>
  <c r="M154" i="4"/>
  <c r="V187" i="4"/>
  <c r="V184" i="4"/>
  <c r="V181" i="4"/>
  <c r="V178" i="4"/>
  <c r="V175" i="4"/>
  <c r="V172" i="4"/>
  <c r="V169" i="4"/>
  <c r="V166" i="4"/>
  <c r="V163" i="4"/>
  <c r="V160" i="4"/>
  <c r="V157" i="4"/>
  <c r="V154" i="4"/>
  <c r="V151" i="4"/>
  <c r="AO148" i="4"/>
  <c r="AG139" i="4"/>
  <c r="M139" i="4"/>
  <c r="AG127" i="4"/>
  <c r="M127" i="4"/>
  <c r="AG115" i="4"/>
  <c r="M115" i="4"/>
  <c r="AG136" i="4"/>
  <c r="M136" i="4"/>
  <c r="AG124" i="4"/>
  <c r="M124" i="4"/>
  <c r="AG112" i="4"/>
  <c r="M112" i="4"/>
  <c r="AQ106" i="4"/>
  <c r="AG100" i="4"/>
  <c r="M100" i="4"/>
  <c r="M94" i="4"/>
  <c r="W106" i="4"/>
  <c r="M106" i="4"/>
  <c r="V103" i="4"/>
  <c r="V100" i="4"/>
  <c r="V97" i="4"/>
  <c r="V94" i="4"/>
  <c r="V91" i="4"/>
  <c r="V88" i="4"/>
  <c r="M83" i="4"/>
  <c r="AP82" i="4"/>
  <c r="M77" i="4"/>
  <c r="AP76" i="4"/>
  <c r="M71" i="4"/>
  <c r="AP70" i="4"/>
  <c r="M65" i="4"/>
  <c r="AP64" i="4"/>
  <c r="M59" i="4"/>
  <c r="AP58" i="4"/>
  <c r="M53" i="4"/>
  <c r="AP52" i="4"/>
  <c r="M47" i="4"/>
  <c r="AP46" i="4"/>
  <c r="M41" i="4"/>
  <c r="AP40" i="4"/>
  <c r="M35" i="4"/>
  <c r="AP34" i="4"/>
  <c r="M29" i="4"/>
  <c r="AP28" i="4"/>
  <c r="M23" i="4"/>
  <c r="AP22" i="4"/>
  <c r="AG16" i="4"/>
  <c r="M16" i="4"/>
  <c r="AG9" i="4"/>
  <c r="M9" i="4"/>
  <c r="AP16" i="4"/>
  <c r="AP13" i="4"/>
  <c r="AP9" i="4"/>
  <c r="D2" i="4"/>
  <c r="L223" i="4" l="1"/>
  <c r="M217" i="4"/>
  <c r="M148" i="4"/>
  <c r="M43" i="4"/>
  <c r="M232" i="4"/>
  <c r="M67" i="4"/>
  <c r="M31" i="4"/>
  <c r="M55" i="4"/>
  <c r="M79" i="4"/>
  <c r="K247" i="4"/>
  <c r="M25" i="4"/>
  <c r="M37" i="4"/>
  <c r="M49" i="4"/>
  <c r="M61" i="4"/>
  <c r="M73" i="4"/>
  <c r="M85" i="4"/>
  <c r="M235" i="4"/>
  <c r="M208" i="4"/>
  <c r="M211" i="4"/>
  <c r="M214" i="4"/>
  <c r="M220" i="4"/>
  <c r="M223" i="4"/>
  <c r="M259" i="4"/>
  <c r="L235" i="4"/>
  <c r="L226" i="4"/>
  <c r="L247" i="4"/>
  <c r="L253" i="4"/>
  <c r="L241" i="4"/>
  <c r="M247" i="4"/>
  <c r="L256" i="4"/>
  <c r="M256" i="4"/>
  <c r="F264" i="3" l="1"/>
  <c r="G264" i="3"/>
  <c r="G263" i="3"/>
  <c r="F263" i="3"/>
  <c r="A263" i="3"/>
  <c r="A264" i="3" s="1"/>
  <c r="A265" i="3" s="1"/>
  <c r="G261" i="3"/>
  <c r="F260" i="3"/>
  <c r="A260" i="3"/>
  <c r="A261" i="3" s="1"/>
  <c r="A262" i="3" s="1"/>
  <c r="D257" i="3"/>
  <c r="G257" i="3"/>
  <c r="A257" i="3"/>
  <c r="A258" i="3" s="1"/>
  <c r="A259" i="3" s="1"/>
  <c r="G255" i="3"/>
  <c r="A254" i="3"/>
  <c r="A255" i="3" s="1"/>
  <c r="A256" i="3" s="1"/>
  <c r="G252" i="3"/>
  <c r="E251" i="3"/>
  <c r="D251" i="3"/>
  <c r="A251" i="3"/>
  <c r="A252" i="3" s="1"/>
  <c r="A253" i="3" s="1"/>
  <c r="G249" i="3"/>
  <c r="D248" i="3"/>
  <c r="A248" i="3"/>
  <c r="A249" i="3" s="1"/>
  <c r="A250" i="3" s="1"/>
  <c r="G246" i="3"/>
  <c r="D246" i="3"/>
  <c r="E245" i="3"/>
  <c r="D245" i="3"/>
  <c r="A245" i="3"/>
  <c r="A246" i="3" s="1"/>
  <c r="A247" i="3" s="1"/>
  <c r="G243" i="3"/>
  <c r="D243" i="3"/>
  <c r="E242" i="3"/>
  <c r="D242" i="3"/>
  <c r="A242" i="3"/>
  <c r="A243" i="3" s="1"/>
  <c r="A244" i="3" s="1"/>
  <c r="D240" i="3"/>
  <c r="E239" i="3"/>
  <c r="D239" i="3"/>
  <c r="A239" i="3"/>
  <c r="A240" i="3" s="1"/>
  <c r="A241" i="3" s="1"/>
  <c r="G237" i="3"/>
  <c r="E236" i="3"/>
  <c r="D236" i="3"/>
  <c r="A236" i="3"/>
  <c r="A237" i="3" s="1"/>
  <c r="A238" i="3" s="1"/>
  <c r="G234" i="3"/>
  <c r="D234" i="3"/>
  <c r="E233" i="3"/>
  <c r="D233" i="3"/>
  <c r="A233" i="3"/>
  <c r="A234" i="3" s="1"/>
  <c r="A235" i="3" s="1"/>
  <c r="D231" i="3"/>
  <c r="F230" i="3"/>
  <c r="G230" i="3"/>
  <c r="A230" i="3"/>
  <c r="A231" i="3" s="1"/>
  <c r="A232" i="3" s="1"/>
  <c r="G228" i="3"/>
  <c r="D228" i="3"/>
  <c r="E228" i="3"/>
  <c r="G227" i="3"/>
  <c r="A227" i="3"/>
  <c r="A228" i="3" s="1"/>
  <c r="A229" i="3" s="1"/>
  <c r="E225" i="3"/>
  <c r="G225" i="3"/>
  <c r="A224" i="3"/>
  <c r="A225" i="3" s="1"/>
  <c r="A226" i="3" s="1"/>
  <c r="G222" i="3"/>
  <c r="D222" i="3"/>
  <c r="F222" i="3"/>
  <c r="G221" i="3"/>
  <c r="D221" i="3"/>
  <c r="A221" i="3"/>
  <c r="A222" i="3" s="1"/>
  <c r="A223" i="3" s="1"/>
  <c r="G219" i="3"/>
  <c r="F219" i="3"/>
  <c r="G218" i="3"/>
  <c r="A218" i="3"/>
  <c r="A219" i="3" s="1"/>
  <c r="A220" i="3" s="1"/>
  <c r="F216" i="3"/>
  <c r="D216" i="3"/>
  <c r="G215" i="3"/>
  <c r="A215" i="3"/>
  <c r="A216" i="3" s="1"/>
  <c r="A217" i="3" s="1"/>
  <c r="G212" i="3"/>
  <c r="A212" i="3"/>
  <c r="A213" i="3" s="1"/>
  <c r="A214" i="3" s="1"/>
  <c r="D209" i="3"/>
  <c r="A209" i="3"/>
  <c r="A210" i="3" s="1"/>
  <c r="A211" i="3" s="1"/>
  <c r="G207" i="3"/>
  <c r="F207" i="3"/>
  <c r="D206" i="3"/>
  <c r="A206" i="3"/>
  <c r="A207" i="3" s="1"/>
  <c r="A208" i="3" s="1"/>
  <c r="D204" i="3"/>
  <c r="G204" i="3"/>
  <c r="F204" i="3"/>
  <c r="G203" i="3"/>
  <c r="D203" i="3"/>
  <c r="A203" i="3"/>
  <c r="A204" i="3" s="1"/>
  <c r="A205" i="3" s="1"/>
  <c r="G201" i="3"/>
  <c r="F201" i="3"/>
  <c r="G200" i="3"/>
  <c r="D200" i="3"/>
  <c r="A200" i="3"/>
  <c r="A201" i="3" s="1"/>
  <c r="A202" i="3" s="1"/>
  <c r="D197" i="3"/>
  <c r="A197" i="3"/>
  <c r="A198" i="3" s="1"/>
  <c r="A199" i="3" s="1"/>
  <c r="D195" i="3"/>
  <c r="F195" i="3"/>
  <c r="D194" i="3"/>
  <c r="A194" i="3"/>
  <c r="A195" i="3" s="1"/>
  <c r="A196" i="3" s="1"/>
  <c r="D192" i="3"/>
  <c r="G192" i="3"/>
  <c r="F192" i="3"/>
  <c r="G191" i="3"/>
  <c r="D191" i="3"/>
  <c r="A191" i="3"/>
  <c r="A192" i="3" s="1"/>
  <c r="A193" i="3" s="1"/>
  <c r="G189" i="3"/>
  <c r="F189" i="3"/>
  <c r="D188" i="3"/>
  <c r="A188" i="3"/>
  <c r="A189" i="3" s="1"/>
  <c r="A190" i="3" s="1"/>
  <c r="F186" i="3"/>
  <c r="G185" i="3"/>
  <c r="D185" i="3"/>
  <c r="A185" i="3"/>
  <c r="A186" i="3" s="1"/>
  <c r="A187" i="3" s="1"/>
  <c r="G182" i="3"/>
  <c r="D182" i="3"/>
  <c r="A182" i="3"/>
  <c r="A183" i="3" s="1"/>
  <c r="A184" i="3" s="1"/>
  <c r="G180" i="3"/>
  <c r="A179" i="3"/>
  <c r="A180" i="3" s="1"/>
  <c r="A181" i="3" s="1"/>
  <c r="G177" i="3"/>
  <c r="D176" i="3"/>
  <c r="A176" i="3"/>
  <c r="A177" i="3" s="1"/>
  <c r="A178" i="3" s="1"/>
  <c r="G174" i="3"/>
  <c r="D174" i="3"/>
  <c r="E173" i="3"/>
  <c r="D173" i="3"/>
  <c r="A173" i="3"/>
  <c r="A174" i="3" s="1"/>
  <c r="A175" i="3" s="1"/>
  <c r="D171" i="3"/>
  <c r="A170" i="3"/>
  <c r="A171" i="3" s="1"/>
  <c r="A172" i="3" s="1"/>
  <c r="D168" i="3"/>
  <c r="A167" i="3"/>
  <c r="A168" i="3" s="1"/>
  <c r="A169" i="3" s="1"/>
  <c r="G165" i="3"/>
  <c r="D165" i="3"/>
  <c r="E164" i="3"/>
  <c r="D164" i="3"/>
  <c r="A164" i="3"/>
  <c r="A165" i="3" s="1"/>
  <c r="A166" i="3" s="1"/>
  <c r="D162" i="3"/>
  <c r="D161" i="3"/>
  <c r="A161" i="3"/>
  <c r="A162" i="3" s="1"/>
  <c r="A163" i="3" s="1"/>
  <c r="D158" i="3"/>
  <c r="E158" i="3"/>
  <c r="A158" i="3"/>
  <c r="A159" i="3" s="1"/>
  <c r="A160" i="3" s="1"/>
  <c r="D156" i="3"/>
  <c r="E155" i="3"/>
  <c r="D155" i="3"/>
  <c r="A155" i="3"/>
  <c r="A156" i="3" s="1"/>
  <c r="A157" i="3" s="1"/>
  <c r="G153" i="3"/>
  <c r="D153" i="3"/>
  <c r="E152" i="3"/>
  <c r="D152" i="3"/>
  <c r="A152" i="3"/>
  <c r="A153" i="3" s="1"/>
  <c r="A154" i="3" s="1"/>
  <c r="G150" i="3"/>
  <c r="D150" i="3"/>
  <c r="D149" i="3"/>
  <c r="G149" i="3"/>
  <c r="A149" i="3"/>
  <c r="A150" i="3" s="1"/>
  <c r="A151" i="3" s="1"/>
  <c r="E147" i="3"/>
  <c r="F146" i="3"/>
  <c r="A146" i="3"/>
  <c r="A147" i="3" s="1"/>
  <c r="A148" i="3" s="1"/>
  <c r="D143" i="3"/>
  <c r="E143" i="3"/>
  <c r="A143" i="3"/>
  <c r="A144" i="3" s="1"/>
  <c r="A145" i="3" s="1"/>
  <c r="E141" i="3"/>
  <c r="D141" i="3"/>
  <c r="F140" i="3"/>
  <c r="A140" i="3"/>
  <c r="A141" i="3" s="1"/>
  <c r="A142" i="3" s="1"/>
  <c r="E138" i="3"/>
  <c r="D138" i="3"/>
  <c r="D137" i="3"/>
  <c r="E137" i="3"/>
  <c r="A137" i="3"/>
  <c r="A138" i="3" s="1"/>
  <c r="A139" i="3" s="1"/>
  <c r="E135" i="3"/>
  <c r="D135" i="3"/>
  <c r="F134" i="3"/>
  <c r="A134" i="3"/>
  <c r="A135" i="3" s="1"/>
  <c r="A136" i="3" s="1"/>
  <c r="E132" i="3"/>
  <c r="D132" i="3"/>
  <c r="A131" i="3"/>
  <c r="A132" i="3" s="1"/>
  <c r="A133" i="3" s="1"/>
  <c r="E129" i="3"/>
  <c r="D129" i="3"/>
  <c r="A128" i="3"/>
  <c r="A129" i="3" s="1"/>
  <c r="A130" i="3" s="1"/>
  <c r="E126" i="3"/>
  <c r="D126" i="3"/>
  <c r="A125" i="3"/>
  <c r="A126" i="3" s="1"/>
  <c r="A127" i="3" s="1"/>
  <c r="E123" i="3"/>
  <c r="D123" i="3"/>
  <c r="A122" i="3"/>
  <c r="A123" i="3" s="1"/>
  <c r="A124" i="3" s="1"/>
  <c r="E120" i="3"/>
  <c r="D120" i="3"/>
  <c r="E119" i="3"/>
  <c r="A119" i="3"/>
  <c r="A120" i="3" s="1"/>
  <c r="A121" i="3" s="1"/>
  <c r="E117" i="3"/>
  <c r="D117" i="3"/>
  <c r="E116" i="3"/>
  <c r="A116" i="3"/>
  <c r="A117" i="3" s="1"/>
  <c r="A118" i="3" s="1"/>
  <c r="G114" i="3"/>
  <c r="D114" i="3"/>
  <c r="A113" i="3"/>
  <c r="A114" i="3" s="1"/>
  <c r="A115" i="3" s="1"/>
  <c r="D111" i="3"/>
  <c r="E110" i="3"/>
  <c r="D110" i="3"/>
  <c r="A110" i="3"/>
  <c r="A111" i="3" s="1"/>
  <c r="A112" i="3" s="1"/>
  <c r="G108" i="3"/>
  <c r="D107" i="3"/>
  <c r="E107" i="3"/>
  <c r="A107" i="3"/>
  <c r="A108" i="3" s="1"/>
  <c r="A109" i="3" s="1"/>
  <c r="D105" i="3"/>
  <c r="G105" i="3"/>
  <c r="D104" i="3"/>
  <c r="A104" i="3"/>
  <c r="A105" i="3" s="1"/>
  <c r="A106" i="3" s="1"/>
  <c r="D102" i="3"/>
  <c r="E101" i="3"/>
  <c r="A101" i="3"/>
  <c r="A102" i="3" s="1"/>
  <c r="A103" i="3" s="1"/>
  <c r="G99" i="3"/>
  <c r="D99" i="3"/>
  <c r="E98" i="3"/>
  <c r="D98" i="3"/>
  <c r="A98" i="3"/>
  <c r="A99" i="3" s="1"/>
  <c r="A100" i="3" s="1"/>
  <c r="G96" i="3"/>
  <c r="D95" i="3"/>
  <c r="A95" i="3"/>
  <c r="A96" i="3" s="1"/>
  <c r="A97" i="3" s="1"/>
  <c r="D93" i="3"/>
  <c r="E92" i="3"/>
  <c r="D92" i="3"/>
  <c r="A92" i="3"/>
  <c r="A93" i="3" s="1"/>
  <c r="A94" i="3" s="1"/>
  <c r="D90" i="3"/>
  <c r="G90" i="3"/>
  <c r="E89" i="3"/>
  <c r="D89" i="3"/>
  <c r="A89" i="3"/>
  <c r="A90" i="3" s="1"/>
  <c r="A91" i="3" s="1"/>
  <c r="G87" i="3"/>
  <c r="D87" i="3"/>
  <c r="E86" i="3"/>
  <c r="D86" i="3"/>
  <c r="A86" i="3"/>
  <c r="A87" i="3" s="1"/>
  <c r="A88" i="3" s="1"/>
  <c r="G84" i="3"/>
  <c r="E83" i="3"/>
  <c r="D83" i="3"/>
  <c r="A83" i="3"/>
  <c r="A84" i="3" s="1"/>
  <c r="A85" i="3" s="1"/>
  <c r="G81" i="3"/>
  <c r="E80" i="3"/>
  <c r="A80" i="3"/>
  <c r="A81" i="3" s="1"/>
  <c r="A82" i="3" s="1"/>
  <c r="E77" i="3"/>
  <c r="A77" i="3"/>
  <c r="A78" i="3" s="1"/>
  <c r="A79" i="3" s="1"/>
  <c r="G75" i="3"/>
  <c r="D75" i="3"/>
  <c r="E74" i="3"/>
  <c r="D74" i="3"/>
  <c r="A74" i="3"/>
  <c r="A75" i="3" s="1"/>
  <c r="A76" i="3" s="1"/>
  <c r="G72" i="3"/>
  <c r="E71" i="3"/>
  <c r="D71" i="3"/>
  <c r="A71" i="3"/>
  <c r="A72" i="3" s="1"/>
  <c r="A73" i="3" s="1"/>
  <c r="G69" i="3"/>
  <c r="E68" i="3"/>
  <c r="A68" i="3"/>
  <c r="A69" i="3" s="1"/>
  <c r="A70" i="3" s="1"/>
  <c r="D66" i="3"/>
  <c r="E65" i="3"/>
  <c r="A65" i="3"/>
  <c r="A66" i="3" s="1"/>
  <c r="A67" i="3" s="1"/>
  <c r="G63" i="3"/>
  <c r="D63" i="3"/>
  <c r="E62" i="3"/>
  <c r="D62" i="3"/>
  <c r="A62" i="3"/>
  <c r="A63" i="3" s="1"/>
  <c r="A64" i="3" s="1"/>
  <c r="G60" i="3"/>
  <c r="D60" i="3"/>
  <c r="E59" i="3"/>
  <c r="D59" i="3"/>
  <c r="A59" i="3"/>
  <c r="A60" i="3" s="1"/>
  <c r="A61" i="3" s="1"/>
  <c r="D57" i="3"/>
  <c r="E56" i="3"/>
  <c r="A56" i="3"/>
  <c r="A57" i="3" s="1"/>
  <c r="A58" i="3" s="1"/>
  <c r="D54" i="3"/>
  <c r="E53" i="3"/>
  <c r="A53" i="3"/>
  <c r="A54" i="3" s="1"/>
  <c r="A55" i="3" s="1"/>
  <c r="G51" i="3"/>
  <c r="D51" i="3"/>
  <c r="E50" i="3"/>
  <c r="D50" i="3"/>
  <c r="A50" i="3"/>
  <c r="A51" i="3" s="1"/>
  <c r="A52" i="3" s="1"/>
  <c r="D48" i="3"/>
  <c r="G48" i="3"/>
  <c r="E47" i="3"/>
  <c r="D47" i="3"/>
  <c r="A47" i="3"/>
  <c r="A48" i="3" s="1"/>
  <c r="A49" i="3" s="1"/>
  <c r="G45" i="3"/>
  <c r="A44" i="3"/>
  <c r="A45" i="3" s="1"/>
  <c r="A46" i="3" s="1"/>
  <c r="D42" i="3"/>
  <c r="E41" i="3"/>
  <c r="D41" i="3"/>
  <c r="A41" i="3"/>
  <c r="A42" i="3" s="1"/>
  <c r="A43" i="3" s="1"/>
  <c r="D39" i="3"/>
  <c r="E38" i="3"/>
  <c r="D38" i="3"/>
  <c r="A38" i="3"/>
  <c r="A39" i="3" s="1"/>
  <c r="A40" i="3" s="1"/>
  <c r="G36" i="3"/>
  <c r="D36" i="3"/>
  <c r="E35" i="3"/>
  <c r="D35" i="3"/>
  <c r="A35" i="3"/>
  <c r="A36" i="3" s="1"/>
  <c r="A37" i="3" s="1"/>
  <c r="G33" i="3"/>
  <c r="A32" i="3"/>
  <c r="A33" i="3" s="1"/>
  <c r="A34" i="3" s="1"/>
  <c r="D30" i="3"/>
  <c r="E29" i="3"/>
  <c r="D29" i="3"/>
  <c r="A29" i="3"/>
  <c r="A30" i="3" s="1"/>
  <c r="A31" i="3" s="1"/>
  <c r="D27" i="3"/>
  <c r="E26" i="3"/>
  <c r="D26" i="3"/>
  <c r="A26" i="3"/>
  <c r="A27" i="3" s="1"/>
  <c r="A28" i="3" s="1"/>
  <c r="G24" i="3"/>
  <c r="D24" i="3"/>
  <c r="E23" i="3"/>
  <c r="D23" i="3"/>
  <c r="A23" i="3"/>
  <c r="A24" i="3" s="1"/>
  <c r="A25" i="3" s="1"/>
  <c r="G21" i="3"/>
  <c r="D21" i="3"/>
  <c r="D20" i="3"/>
  <c r="G20" i="3"/>
  <c r="F20" i="3"/>
  <c r="A20" i="3"/>
  <c r="A21" i="3" s="1"/>
  <c r="A22" i="3" s="1"/>
  <c r="F18" i="3"/>
  <c r="D17" i="3"/>
  <c r="F17" i="3"/>
  <c r="A17" i="3"/>
  <c r="A18" i="3" s="1"/>
  <c r="A19" i="3" s="1"/>
  <c r="D15" i="3"/>
  <c r="E15" i="3"/>
  <c r="F14" i="3"/>
  <c r="G14" i="3"/>
  <c r="A14" i="3"/>
  <c r="A15" i="3" s="1"/>
  <c r="A16" i="3" s="1"/>
  <c r="F12" i="3"/>
  <c r="F11" i="3"/>
  <c r="A11" i="3"/>
  <c r="A12" i="3" s="1"/>
  <c r="A13" i="3" s="1"/>
  <c r="D8" i="3"/>
  <c r="E8" i="3"/>
  <c r="G7" i="3"/>
  <c r="F7" i="3"/>
  <c r="A7" i="3"/>
  <c r="A8" i="3" s="1"/>
  <c r="A9" i="3" s="1"/>
  <c r="D28" i="3" l="1"/>
  <c r="D40" i="3"/>
  <c r="H123" i="3"/>
  <c r="D157" i="3"/>
  <c r="J222" i="3"/>
  <c r="D32" i="3"/>
  <c r="D44" i="3"/>
  <c r="D45" i="3"/>
  <c r="D53" i="3"/>
  <c r="G57" i="3"/>
  <c r="D65" i="3"/>
  <c r="H65" i="3" s="1"/>
  <c r="F8" i="3"/>
  <c r="L8" i="3" s="1"/>
  <c r="G11" i="3"/>
  <c r="J11" i="3" s="1"/>
  <c r="E12" i="3"/>
  <c r="L12" i="3" s="1"/>
  <c r="D12" i="3"/>
  <c r="F15" i="3"/>
  <c r="F16" i="3" s="1"/>
  <c r="G17" i="3"/>
  <c r="J17" i="3" s="1"/>
  <c r="E18" i="3"/>
  <c r="L18" i="3" s="1"/>
  <c r="D18" i="3"/>
  <c r="D19" i="3" s="1"/>
  <c r="D49" i="3"/>
  <c r="E122" i="3"/>
  <c r="E124" i="3" s="1"/>
  <c r="E128" i="3"/>
  <c r="E130" i="3" s="1"/>
  <c r="E134" i="3"/>
  <c r="E136" i="3" s="1"/>
  <c r="D134" i="3"/>
  <c r="F137" i="3"/>
  <c r="I137" i="3" s="1"/>
  <c r="E140" i="3"/>
  <c r="E142" i="3" s="1"/>
  <c r="D140" i="3"/>
  <c r="D69" i="3"/>
  <c r="D72" i="3"/>
  <c r="D73" i="3" s="1"/>
  <c r="D77" i="3"/>
  <c r="H77" i="3" s="1"/>
  <c r="D78" i="3"/>
  <c r="D81" i="3"/>
  <c r="D84" i="3"/>
  <c r="D85" i="3" s="1"/>
  <c r="E95" i="3"/>
  <c r="H95" i="3" s="1"/>
  <c r="D96" i="3"/>
  <c r="D97" i="3" s="1"/>
  <c r="D101" i="3"/>
  <c r="K101" i="3" s="1"/>
  <c r="E104" i="3"/>
  <c r="K104" i="3" s="1"/>
  <c r="G111" i="3"/>
  <c r="D113" i="3"/>
  <c r="D115" i="3" s="1"/>
  <c r="E125" i="3"/>
  <c r="E127" i="3" s="1"/>
  <c r="E131" i="3"/>
  <c r="E133" i="3" s="1"/>
  <c r="F143" i="3"/>
  <c r="L143" i="3" s="1"/>
  <c r="E144" i="3"/>
  <c r="E145" i="3" s="1"/>
  <c r="D146" i="3"/>
  <c r="D159" i="3"/>
  <c r="D160" i="3" s="1"/>
  <c r="G162" i="3"/>
  <c r="E167" i="3"/>
  <c r="D167" i="3"/>
  <c r="D169" i="3" s="1"/>
  <c r="E170" i="3"/>
  <c r="D170" i="3"/>
  <c r="D172" i="3" s="1"/>
  <c r="F177" i="3"/>
  <c r="D177" i="3"/>
  <c r="D178" i="3" s="1"/>
  <c r="D179" i="3"/>
  <c r="D186" i="3"/>
  <c r="D187" i="3" s="1"/>
  <c r="G195" i="3"/>
  <c r="G198" i="3"/>
  <c r="D207" i="3"/>
  <c r="D208" i="3" s="1"/>
  <c r="G210" i="3"/>
  <c r="D212" i="3"/>
  <c r="D215" i="3"/>
  <c r="D217" i="3" s="1"/>
  <c r="D218" i="3"/>
  <c r="G224" i="3"/>
  <c r="G226" i="3" s="1"/>
  <c r="D225" i="3"/>
  <c r="H225" i="3" s="1"/>
  <c r="F227" i="3"/>
  <c r="D230" i="3"/>
  <c r="D232" i="3" s="1"/>
  <c r="H236" i="3"/>
  <c r="D237" i="3"/>
  <c r="E252" i="3"/>
  <c r="E253" i="3" s="1"/>
  <c r="G260" i="3"/>
  <c r="F261" i="3"/>
  <c r="D238" i="3"/>
  <c r="H245" i="3"/>
  <c r="H233" i="3"/>
  <c r="H251" i="3"/>
  <c r="H89" i="3"/>
  <c r="K98" i="3"/>
  <c r="H117" i="3"/>
  <c r="J219" i="3"/>
  <c r="H71" i="3"/>
  <c r="H126" i="3"/>
  <c r="H152" i="3"/>
  <c r="H120" i="3"/>
  <c r="D154" i="3"/>
  <c r="H164" i="3"/>
  <c r="H35" i="3"/>
  <c r="H59" i="3"/>
  <c r="D100" i="3"/>
  <c r="D235" i="3"/>
  <c r="D25" i="3"/>
  <c r="D37" i="3"/>
  <c r="K89" i="3"/>
  <c r="D166" i="3"/>
  <c r="J204" i="3"/>
  <c r="D31" i="3"/>
  <c r="H50" i="3"/>
  <c r="H62" i="3"/>
  <c r="H74" i="3"/>
  <c r="H86" i="3"/>
  <c r="D106" i="3"/>
  <c r="K129" i="3"/>
  <c r="H173" i="3"/>
  <c r="D196" i="3"/>
  <c r="K245" i="3"/>
  <c r="K23" i="3"/>
  <c r="H83" i="3"/>
  <c r="K117" i="3"/>
  <c r="E118" i="3"/>
  <c r="H129" i="3"/>
  <c r="D151" i="3"/>
  <c r="J189" i="3"/>
  <c r="D22" i="3"/>
  <c r="H23" i="3"/>
  <c r="D43" i="3"/>
  <c r="K47" i="3"/>
  <c r="H98" i="3"/>
  <c r="K120" i="3"/>
  <c r="K152" i="3"/>
  <c r="K164" i="3"/>
  <c r="J192" i="3"/>
  <c r="D223" i="3"/>
  <c r="G223" i="3"/>
  <c r="K233" i="3"/>
  <c r="D244" i="3"/>
  <c r="D247" i="3"/>
  <c r="K35" i="3"/>
  <c r="H47" i="3"/>
  <c r="D112" i="3"/>
  <c r="E121" i="3"/>
  <c r="K123" i="3"/>
  <c r="K126" i="3"/>
  <c r="D163" i="3"/>
  <c r="D193" i="3"/>
  <c r="G193" i="3"/>
  <c r="J201" i="3"/>
  <c r="D205" i="3"/>
  <c r="G205" i="3"/>
  <c r="F265" i="3"/>
  <c r="I8" i="3"/>
  <c r="F41" i="3"/>
  <c r="E57" i="3"/>
  <c r="E69" i="3"/>
  <c r="F80" i="3"/>
  <c r="E81" i="3"/>
  <c r="G93" i="3"/>
  <c r="E102" i="3"/>
  <c r="D108" i="3"/>
  <c r="D109" i="3" s="1"/>
  <c r="G22" i="3"/>
  <c r="E24" i="3"/>
  <c r="F26" i="3"/>
  <c r="F27" i="3"/>
  <c r="K29" i="3"/>
  <c r="G29" i="3"/>
  <c r="E36" i="3"/>
  <c r="F38" i="3"/>
  <c r="F39" i="3"/>
  <c r="K41" i="3"/>
  <c r="G41" i="3"/>
  <c r="K50" i="3"/>
  <c r="D52" i="3"/>
  <c r="F53" i="3"/>
  <c r="E54" i="3"/>
  <c r="K62" i="3"/>
  <c r="D64" i="3"/>
  <c r="F65" i="3"/>
  <c r="E66" i="3"/>
  <c r="K74" i="3"/>
  <c r="D76" i="3"/>
  <c r="F77" i="3"/>
  <c r="E78" i="3"/>
  <c r="K86" i="3"/>
  <c r="D88" i="3"/>
  <c r="F89" i="3"/>
  <c r="D91" i="3"/>
  <c r="E90" i="3"/>
  <c r="F13" i="3"/>
  <c r="F19" i="3"/>
  <c r="J20" i="3"/>
  <c r="E27" i="3"/>
  <c r="F29" i="3"/>
  <c r="E32" i="3"/>
  <c r="E39" i="3"/>
  <c r="F42" i="3"/>
  <c r="E44" i="3"/>
  <c r="G179" i="3"/>
  <c r="G181" i="3" s="1"/>
  <c r="D7" i="3"/>
  <c r="D9" i="3" s="1"/>
  <c r="G8" i="3"/>
  <c r="K8" i="3"/>
  <c r="D11" i="3"/>
  <c r="G12" i="3"/>
  <c r="D14" i="3"/>
  <c r="D16" i="3" s="1"/>
  <c r="G15" i="3"/>
  <c r="K15" i="3"/>
  <c r="G18" i="3"/>
  <c r="E21" i="3"/>
  <c r="F23" i="3"/>
  <c r="F24" i="3"/>
  <c r="K26" i="3"/>
  <c r="G26" i="3"/>
  <c r="H29" i="3"/>
  <c r="G30" i="3"/>
  <c r="E33" i="3"/>
  <c r="F35" i="3"/>
  <c r="F36" i="3"/>
  <c r="K38" i="3"/>
  <c r="G38" i="3"/>
  <c r="H41" i="3"/>
  <c r="G42" i="3"/>
  <c r="E45" i="3"/>
  <c r="F47" i="3"/>
  <c r="F50" i="3"/>
  <c r="E51" i="3"/>
  <c r="G54" i="3"/>
  <c r="D56" i="3"/>
  <c r="K59" i="3"/>
  <c r="D61" i="3"/>
  <c r="F62" i="3"/>
  <c r="E63" i="3"/>
  <c r="G66" i="3"/>
  <c r="D68" i="3"/>
  <c r="K68" i="3" s="1"/>
  <c r="K71" i="3"/>
  <c r="F74" i="3"/>
  <c r="E75" i="3"/>
  <c r="G78" i="3"/>
  <c r="D80" i="3"/>
  <c r="K80" i="3" s="1"/>
  <c r="K83" i="3"/>
  <c r="F86" i="3"/>
  <c r="E87" i="3"/>
  <c r="D94" i="3"/>
  <c r="F93" i="3"/>
  <c r="H110" i="3"/>
  <c r="K110" i="3"/>
  <c r="E113" i="3"/>
  <c r="J7" i="3"/>
  <c r="J14" i="3"/>
  <c r="F30" i="3"/>
  <c r="G32" i="3"/>
  <c r="D33" i="3"/>
  <c r="G44" i="3"/>
  <c r="F56" i="3"/>
  <c r="F68" i="3"/>
  <c r="F92" i="3"/>
  <c r="G95" i="3"/>
  <c r="G97" i="3" s="1"/>
  <c r="G104" i="3"/>
  <c r="F198" i="3"/>
  <c r="E7" i="3"/>
  <c r="L7" i="3" s="1"/>
  <c r="H8" i="3"/>
  <c r="E11" i="3"/>
  <c r="L11" i="3" s="1"/>
  <c r="E14" i="3"/>
  <c r="E16" i="3" s="1"/>
  <c r="H15" i="3"/>
  <c r="E17" i="3"/>
  <c r="E20" i="3"/>
  <c r="I20" i="3" s="1"/>
  <c r="F21" i="3"/>
  <c r="G23" i="3"/>
  <c r="H26" i="3"/>
  <c r="G27" i="3"/>
  <c r="E30" i="3"/>
  <c r="F32" i="3"/>
  <c r="F33" i="3"/>
  <c r="J33" i="3" s="1"/>
  <c r="G35" i="3"/>
  <c r="H38" i="3"/>
  <c r="G39" i="3"/>
  <c r="E42" i="3"/>
  <c r="F44" i="3"/>
  <c r="F45" i="3"/>
  <c r="G47" i="3"/>
  <c r="G49" i="3" s="1"/>
  <c r="E48" i="3"/>
  <c r="F59" i="3"/>
  <c r="E60" i="3"/>
  <c r="F71" i="3"/>
  <c r="E72" i="3"/>
  <c r="F83" i="3"/>
  <c r="E84" i="3"/>
  <c r="F111" i="3"/>
  <c r="D139" i="3"/>
  <c r="H138" i="3"/>
  <c r="K92" i="3"/>
  <c r="G92" i="3"/>
  <c r="E99" i="3"/>
  <c r="F101" i="3"/>
  <c r="F102" i="3"/>
  <c r="H107" i="3"/>
  <c r="K107" i="3"/>
  <c r="F108" i="3"/>
  <c r="G113" i="3"/>
  <c r="G115" i="3" s="1"/>
  <c r="H135" i="3"/>
  <c r="H143" i="3"/>
  <c r="K143" i="3"/>
  <c r="H92" i="3"/>
  <c r="E96" i="3"/>
  <c r="F98" i="3"/>
  <c r="F99" i="3"/>
  <c r="G101" i="3"/>
  <c r="F105" i="3"/>
  <c r="J105" i="3" s="1"/>
  <c r="G110" i="3"/>
  <c r="D116" i="3"/>
  <c r="K116" i="3" s="1"/>
  <c r="G146" i="3"/>
  <c r="E146" i="3"/>
  <c r="L146" i="3" s="1"/>
  <c r="D147" i="3"/>
  <c r="K147" i="3" s="1"/>
  <c r="E161" i="3"/>
  <c r="G171" i="3"/>
  <c r="F48" i="3"/>
  <c r="G50" i="3"/>
  <c r="F51" i="3"/>
  <c r="G53" i="3"/>
  <c r="F54" i="3"/>
  <c r="G56" i="3"/>
  <c r="F57" i="3"/>
  <c r="G59" i="3"/>
  <c r="F60" i="3"/>
  <c r="J60" i="3" s="1"/>
  <c r="G62" i="3"/>
  <c r="G64" i="3" s="1"/>
  <c r="F63" i="3"/>
  <c r="G65" i="3"/>
  <c r="F66" i="3"/>
  <c r="G68" i="3"/>
  <c r="G70" i="3" s="1"/>
  <c r="F69" i="3"/>
  <c r="G71" i="3"/>
  <c r="F72" i="3"/>
  <c r="G74" i="3"/>
  <c r="G76" i="3" s="1"/>
  <c r="F75" i="3"/>
  <c r="G77" i="3"/>
  <c r="F78" i="3"/>
  <c r="G80" i="3"/>
  <c r="G82" i="3" s="1"/>
  <c r="F81" i="3"/>
  <c r="J81" i="3" s="1"/>
  <c r="G83" i="3"/>
  <c r="F84" i="3"/>
  <c r="J84" i="3" s="1"/>
  <c r="G86" i="3"/>
  <c r="F87" i="3"/>
  <c r="J87" i="3" s="1"/>
  <c r="G89" i="3"/>
  <c r="F90" i="3"/>
  <c r="E93" i="3"/>
  <c r="F95" i="3"/>
  <c r="F96" i="3"/>
  <c r="J96" i="3" s="1"/>
  <c r="G98" i="3"/>
  <c r="G100" i="3" s="1"/>
  <c r="G102" i="3"/>
  <c r="G107" i="3"/>
  <c r="G109" i="3" s="1"/>
  <c r="F114" i="3"/>
  <c r="G116" i="3"/>
  <c r="H132" i="3"/>
  <c r="H137" i="3"/>
  <c r="K137" i="3"/>
  <c r="E139" i="3"/>
  <c r="H141" i="3"/>
  <c r="F147" i="3"/>
  <c r="F104" i="3"/>
  <c r="E105" i="3"/>
  <c r="F107" i="3"/>
  <c r="E108" i="3"/>
  <c r="F110" i="3"/>
  <c r="E111" i="3"/>
  <c r="F113" i="3"/>
  <c r="E114" i="3"/>
  <c r="F116" i="3"/>
  <c r="G119" i="3"/>
  <c r="G122" i="3"/>
  <c r="G125" i="3"/>
  <c r="G128" i="3"/>
  <c r="G131" i="3"/>
  <c r="K132" i="3"/>
  <c r="K135" i="3"/>
  <c r="K138" i="3"/>
  <c r="K141" i="3"/>
  <c r="D144" i="3"/>
  <c r="E149" i="3"/>
  <c r="F158" i="3"/>
  <c r="G159" i="3"/>
  <c r="G161" i="3"/>
  <c r="F170" i="3"/>
  <c r="E171" i="3"/>
  <c r="E197" i="3"/>
  <c r="E224" i="3"/>
  <c r="E226" i="3" s="1"/>
  <c r="F117" i="3"/>
  <c r="F119" i="3"/>
  <c r="D119" i="3"/>
  <c r="H119" i="3" s="1"/>
  <c r="F120" i="3"/>
  <c r="F122" i="3"/>
  <c r="D122" i="3"/>
  <c r="F123" i="3"/>
  <c r="F125" i="3"/>
  <c r="D125" i="3"/>
  <c r="F126" i="3"/>
  <c r="F128" i="3"/>
  <c r="D128" i="3"/>
  <c r="F129" i="3"/>
  <c r="F131" i="3"/>
  <c r="D131" i="3"/>
  <c r="F132" i="3"/>
  <c r="F135" i="3"/>
  <c r="F138" i="3"/>
  <c r="F141" i="3"/>
  <c r="E188" i="3"/>
  <c r="G117" i="3"/>
  <c r="G120" i="3"/>
  <c r="G123" i="3"/>
  <c r="G126" i="3"/>
  <c r="G129" i="3"/>
  <c r="G134" i="3"/>
  <c r="G137" i="3"/>
  <c r="G140" i="3"/>
  <c r="G143" i="3"/>
  <c r="F144" i="3"/>
  <c r="E156" i="3"/>
  <c r="F159" i="3"/>
  <c r="F149" i="3"/>
  <c r="G151" i="3"/>
  <c r="E153" i="3"/>
  <c r="F155" i="3"/>
  <c r="F156" i="3"/>
  <c r="K158" i="3"/>
  <c r="G158" i="3"/>
  <c r="F167" i="3"/>
  <c r="E168" i="3"/>
  <c r="E176" i="3"/>
  <c r="E180" i="3"/>
  <c r="F183" i="3"/>
  <c r="G186" i="3"/>
  <c r="E150" i="3"/>
  <c r="F152" i="3"/>
  <c r="F153" i="3"/>
  <c r="K155" i="3"/>
  <c r="G155" i="3"/>
  <c r="H158" i="3"/>
  <c r="E162" i="3"/>
  <c r="F164" i="3"/>
  <c r="E165" i="3"/>
  <c r="G168" i="3"/>
  <c r="K173" i="3"/>
  <c r="F179" i="3"/>
  <c r="G209" i="3"/>
  <c r="G132" i="3"/>
  <c r="G135" i="3"/>
  <c r="G138" i="3"/>
  <c r="G141" i="3"/>
  <c r="G144" i="3"/>
  <c r="G147" i="3"/>
  <c r="F150" i="3"/>
  <c r="J150" i="3" s="1"/>
  <c r="G152" i="3"/>
  <c r="H155" i="3"/>
  <c r="G156" i="3"/>
  <c r="E159" i="3"/>
  <c r="F161" i="3"/>
  <c r="F162" i="3"/>
  <c r="G164" i="3"/>
  <c r="G166" i="3" s="1"/>
  <c r="F173" i="3"/>
  <c r="D175" i="3"/>
  <c r="E174" i="3"/>
  <c r="G197" i="3"/>
  <c r="G202" i="3"/>
  <c r="E209" i="3"/>
  <c r="E227" i="3"/>
  <c r="E229" i="3" s="1"/>
  <c r="F176" i="3"/>
  <c r="E177" i="3"/>
  <c r="E185" i="3"/>
  <c r="F188" i="3"/>
  <c r="F190" i="3" s="1"/>
  <c r="E194" i="3"/>
  <c r="E206" i="3"/>
  <c r="E210" i="3"/>
  <c r="G220" i="3"/>
  <c r="E182" i="3"/>
  <c r="D183" i="3"/>
  <c r="D184" i="3" s="1"/>
  <c r="F185" i="3"/>
  <c r="E186" i="3"/>
  <c r="I186" i="3" s="1"/>
  <c r="D189" i="3"/>
  <c r="D190" i="3" s="1"/>
  <c r="E191" i="3"/>
  <c r="G194" i="3"/>
  <c r="D201" i="3"/>
  <c r="D202" i="3" s="1"/>
  <c r="E203" i="3"/>
  <c r="G206" i="3"/>
  <c r="F165" i="3"/>
  <c r="G167" i="3"/>
  <c r="F168" i="3"/>
  <c r="G170" i="3"/>
  <c r="F171" i="3"/>
  <c r="G173" i="3"/>
  <c r="G175" i="3" s="1"/>
  <c r="F174" i="3"/>
  <c r="G176" i="3"/>
  <c r="E179" i="3"/>
  <c r="F180" i="3"/>
  <c r="D180" i="3"/>
  <c r="F182" i="3"/>
  <c r="G183" i="3"/>
  <c r="E183" i="3"/>
  <c r="G188" i="3"/>
  <c r="D198" i="3"/>
  <c r="D199" i="3" s="1"/>
  <c r="E200" i="3"/>
  <c r="J207" i="3"/>
  <c r="F213" i="3"/>
  <c r="G216" i="3"/>
  <c r="D224" i="3"/>
  <c r="D227" i="3"/>
  <c r="D229" i="3" s="1"/>
  <c r="E215" i="3"/>
  <c r="F225" i="3"/>
  <c r="G229" i="3"/>
  <c r="G242" i="3"/>
  <c r="E212" i="3"/>
  <c r="D213" i="3"/>
  <c r="F215" i="3"/>
  <c r="F217" i="3" s="1"/>
  <c r="E216" i="3"/>
  <c r="I216" i="3" s="1"/>
  <c r="D219" i="3"/>
  <c r="E221" i="3"/>
  <c r="F228" i="3"/>
  <c r="E189" i="3"/>
  <c r="F191" i="3"/>
  <c r="E192" i="3"/>
  <c r="F194" i="3"/>
  <c r="F196" i="3" s="1"/>
  <c r="E195" i="3"/>
  <c r="I195" i="3" s="1"/>
  <c r="F197" i="3"/>
  <c r="E198" i="3"/>
  <c r="F200" i="3"/>
  <c r="E201" i="3"/>
  <c r="I201" i="3" s="1"/>
  <c r="F203" i="3"/>
  <c r="F205" i="3" s="1"/>
  <c r="E204" i="3"/>
  <c r="F206" i="3"/>
  <c r="F208" i="3" s="1"/>
  <c r="E207" i="3"/>
  <c r="I207" i="3" s="1"/>
  <c r="F209" i="3"/>
  <c r="F210" i="3"/>
  <c r="D210" i="3"/>
  <c r="D211" i="3" s="1"/>
  <c r="F212" i="3"/>
  <c r="J212" i="3" s="1"/>
  <c r="G213" i="3"/>
  <c r="E213" i="3"/>
  <c r="E218" i="3"/>
  <c r="E230" i="3"/>
  <c r="I230" i="3" s="1"/>
  <c r="E237" i="3"/>
  <c r="F239" i="3"/>
  <c r="G240" i="3"/>
  <c r="E248" i="3"/>
  <c r="H228" i="3"/>
  <c r="J230" i="3"/>
  <c r="G248" i="3"/>
  <c r="G250" i="3" s="1"/>
  <c r="G254" i="3"/>
  <c r="G256" i="3" s="1"/>
  <c r="F218" i="3"/>
  <c r="F220" i="3" s="1"/>
  <c r="E219" i="3"/>
  <c r="L219" i="3" s="1"/>
  <c r="F221" i="3"/>
  <c r="J221" i="3" s="1"/>
  <c r="E222" i="3"/>
  <c r="I222" i="3" s="1"/>
  <c r="F224" i="3"/>
  <c r="K228" i="3"/>
  <c r="D241" i="3"/>
  <c r="F240" i="3"/>
  <c r="K242" i="3"/>
  <c r="H242" i="3"/>
  <c r="G231" i="3"/>
  <c r="E234" i="3"/>
  <c r="F236" i="3"/>
  <c r="F237" i="3"/>
  <c r="J237" i="3" s="1"/>
  <c r="K239" i="3"/>
  <c r="G239" i="3"/>
  <c r="E246" i="3"/>
  <c r="D252" i="3"/>
  <c r="F258" i="3"/>
  <c r="J263" i="3"/>
  <c r="E231" i="3"/>
  <c r="F233" i="3"/>
  <c r="F234" i="3"/>
  <c r="K236" i="3"/>
  <c r="G236" i="3"/>
  <c r="H239" i="3"/>
  <c r="E243" i="3"/>
  <c r="F245" i="3"/>
  <c r="F246" i="3"/>
  <c r="D249" i="3"/>
  <c r="D250" i="3" s="1"/>
  <c r="F252" i="3"/>
  <c r="G258" i="3"/>
  <c r="F231" i="3"/>
  <c r="G233" i="3"/>
  <c r="G235" i="3" s="1"/>
  <c r="E240" i="3"/>
  <c r="F242" i="3"/>
  <c r="F243" i="3"/>
  <c r="J243" i="3" s="1"/>
  <c r="G245" i="3"/>
  <c r="G247" i="3" s="1"/>
  <c r="D254" i="3"/>
  <c r="E249" i="3"/>
  <c r="F251" i="3"/>
  <c r="F254" i="3"/>
  <c r="F248" i="3"/>
  <c r="F249" i="3"/>
  <c r="K251" i="3"/>
  <c r="G251" i="3"/>
  <c r="E255" i="3"/>
  <c r="F255" i="3"/>
  <c r="E257" i="3"/>
  <c r="D258" i="3"/>
  <c r="D259" i="3" s="1"/>
  <c r="E254" i="3"/>
  <c r="D255" i="3"/>
  <c r="F257" i="3"/>
  <c r="J257" i="3" s="1"/>
  <c r="E258" i="3"/>
  <c r="J264" i="3"/>
  <c r="G265" i="3"/>
  <c r="L15" i="3" l="1"/>
  <c r="F9" i="3"/>
  <c r="D79" i="3"/>
  <c r="H131" i="3"/>
  <c r="H125" i="3"/>
  <c r="L137" i="3"/>
  <c r="L134" i="3"/>
  <c r="I15" i="3"/>
  <c r="G163" i="3"/>
  <c r="K144" i="3"/>
  <c r="I143" i="3"/>
  <c r="K95" i="3"/>
  <c r="I12" i="3"/>
  <c r="D103" i="3"/>
  <c r="H170" i="3"/>
  <c r="J111" i="3"/>
  <c r="K170" i="3"/>
  <c r="J114" i="3"/>
  <c r="J108" i="3"/>
  <c r="L140" i="3"/>
  <c r="H101" i="3"/>
  <c r="I140" i="3"/>
  <c r="G112" i="3"/>
  <c r="H140" i="3"/>
  <c r="K167" i="3"/>
  <c r="F262" i="3"/>
  <c r="D220" i="3"/>
  <c r="D214" i="3"/>
  <c r="G211" i="3"/>
  <c r="K128" i="3"/>
  <c r="H122" i="3"/>
  <c r="J261" i="3"/>
  <c r="J227" i="3"/>
  <c r="K252" i="3"/>
  <c r="J195" i="3"/>
  <c r="I227" i="3"/>
  <c r="D142" i="3"/>
  <c r="K142" i="3" s="1"/>
  <c r="K139" i="3"/>
  <c r="K77" i="3"/>
  <c r="K134" i="3"/>
  <c r="D46" i="3"/>
  <c r="I134" i="3"/>
  <c r="L227" i="3"/>
  <c r="K140" i="3"/>
  <c r="H134" i="3"/>
  <c r="H12" i="3"/>
  <c r="D226" i="3"/>
  <c r="K226" i="3" s="1"/>
  <c r="K12" i="3"/>
  <c r="H104" i="3"/>
  <c r="H18" i="3"/>
  <c r="E19" i="3"/>
  <c r="K19" i="3" s="1"/>
  <c r="K65" i="3"/>
  <c r="F178" i="3"/>
  <c r="J260" i="3"/>
  <c r="G262" i="3"/>
  <c r="H167" i="3"/>
  <c r="K18" i="3"/>
  <c r="I18" i="3"/>
  <c r="D55" i="3"/>
  <c r="K53" i="3"/>
  <c r="K225" i="3"/>
  <c r="J224" i="3"/>
  <c r="D181" i="3"/>
  <c r="J177" i="3"/>
  <c r="D136" i="3"/>
  <c r="K136" i="3" s="1"/>
  <c r="D67" i="3"/>
  <c r="H53" i="3"/>
  <c r="D34" i="3"/>
  <c r="D124" i="3"/>
  <c r="K124" i="3" s="1"/>
  <c r="D127" i="3"/>
  <c r="K127" i="3" s="1"/>
  <c r="D121" i="3"/>
  <c r="K121" i="3" s="1"/>
  <c r="D130" i="3"/>
  <c r="K130" i="3" s="1"/>
  <c r="D256" i="3"/>
  <c r="J234" i="3"/>
  <c r="J203" i="3"/>
  <c r="J191" i="3"/>
  <c r="F193" i="3"/>
  <c r="L195" i="3"/>
  <c r="L186" i="3"/>
  <c r="K119" i="3"/>
  <c r="L222" i="3"/>
  <c r="I11" i="3"/>
  <c r="L207" i="3"/>
  <c r="D133" i="3"/>
  <c r="K133" i="3" s="1"/>
  <c r="H116" i="3"/>
  <c r="K16" i="3"/>
  <c r="J251" i="3"/>
  <c r="F253" i="3"/>
  <c r="L253" i="3" s="1"/>
  <c r="I252" i="3"/>
  <c r="L252" i="3"/>
  <c r="K243" i="3"/>
  <c r="E244" i="3"/>
  <c r="K244" i="3" s="1"/>
  <c r="H243" i="3"/>
  <c r="J248" i="3"/>
  <c r="F211" i="3"/>
  <c r="I210" i="3"/>
  <c r="L210" i="3"/>
  <c r="E199" i="3"/>
  <c r="K199" i="3" s="1"/>
  <c r="H198" i="3"/>
  <c r="K198" i="3"/>
  <c r="I182" i="3"/>
  <c r="L182" i="3"/>
  <c r="F172" i="3"/>
  <c r="I171" i="3"/>
  <c r="L171" i="3"/>
  <c r="F166" i="3"/>
  <c r="I165" i="3"/>
  <c r="L165" i="3"/>
  <c r="J206" i="3"/>
  <c r="G208" i="3"/>
  <c r="K185" i="3"/>
  <c r="H185" i="3"/>
  <c r="E178" i="3"/>
  <c r="K178" i="3" s="1"/>
  <c r="H177" i="3"/>
  <c r="K177" i="3"/>
  <c r="G133" i="3"/>
  <c r="J132" i="3"/>
  <c r="L177" i="3"/>
  <c r="F154" i="3"/>
  <c r="I153" i="3"/>
  <c r="L153" i="3"/>
  <c r="F145" i="3"/>
  <c r="L145" i="3" s="1"/>
  <c r="I144" i="3"/>
  <c r="L144" i="3"/>
  <c r="L131" i="3"/>
  <c r="I131" i="3"/>
  <c r="L119" i="3"/>
  <c r="I119" i="3"/>
  <c r="G160" i="3"/>
  <c r="J159" i="3"/>
  <c r="I158" i="3"/>
  <c r="L158" i="3"/>
  <c r="L104" i="3"/>
  <c r="I104" i="3"/>
  <c r="J83" i="3"/>
  <c r="J71" i="3"/>
  <c r="F64" i="3"/>
  <c r="I63" i="3"/>
  <c r="L63" i="3"/>
  <c r="F52" i="3"/>
  <c r="I51" i="3"/>
  <c r="L51" i="3"/>
  <c r="K99" i="3"/>
  <c r="E100" i="3"/>
  <c r="K100" i="3" s="1"/>
  <c r="H99" i="3"/>
  <c r="J44" i="3"/>
  <c r="I86" i="3"/>
  <c r="L86" i="3"/>
  <c r="I62" i="3"/>
  <c r="L62" i="3"/>
  <c r="D58" i="3"/>
  <c r="H56" i="3"/>
  <c r="L47" i="3"/>
  <c r="I47" i="3"/>
  <c r="G43" i="3"/>
  <c r="J42" i="3"/>
  <c r="G31" i="3"/>
  <c r="J30" i="3"/>
  <c r="F25" i="3"/>
  <c r="I24" i="3"/>
  <c r="L24" i="3"/>
  <c r="I218" i="3"/>
  <c r="L218" i="3"/>
  <c r="J258" i="3"/>
  <c r="G259" i="3"/>
  <c r="H252" i="3"/>
  <c r="D253" i="3"/>
  <c r="K253" i="3" s="1"/>
  <c r="G241" i="3"/>
  <c r="J240" i="3"/>
  <c r="F169" i="3"/>
  <c r="I168" i="3"/>
  <c r="L168" i="3"/>
  <c r="J194" i="3"/>
  <c r="G196" i="3"/>
  <c r="K182" i="3"/>
  <c r="H182" i="3"/>
  <c r="J182" i="3"/>
  <c r="J122" i="3"/>
  <c r="L116" i="3"/>
  <c r="I116" i="3"/>
  <c r="L110" i="3"/>
  <c r="I110" i="3"/>
  <c r="F91" i="3"/>
  <c r="I90" i="3"/>
  <c r="L90" i="3"/>
  <c r="J59" i="3"/>
  <c r="G172" i="3"/>
  <c r="J171" i="3"/>
  <c r="D148" i="3"/>
  <c r="H147" i="3"/>
  <c r="I83" i="3"/>
  <c r="L83" i="3"/>
  <c r="L44" i="3"/>
  <c r="I44" i="3"/>
  <c r="E76" i="3"/>
  <c r="K76" i="3" s="1"/>
  <c r="H75" i="3"/>
  <c r="K75" i="3"/>
  <c r="L23" i="3"/>
  <c r="I23" i="3"/>
  <c r="K21" i="3"/>
  <c r="E22" i="3"/>
  <c r="K22" i="3" s="1"/>
  <c r="H21" i="3"/>
  <c r="G73" i="3"/>
  <c r="K44" i="3"/>
  <c r="H44" i="3"/>
  <c r="I239" i="3"/>
  <c r="L239" i="3"/>
  <c r="I197" i="3"/>
  <c r="L197" i="3"/>
  <c r="E190" i="3"/>
  <c r="K190" i="3" s="1"/>
  <c r="H189" i="3"/>
  <c r="K189" i="3"/>
  <c r="J242" i="3"/>
  <c r="J216" i="3"/>
  <c r="G217" i="3"/>
  <c r="F175" i="3"/>
  <c r="I174" i="3"/>
  <c r="L174" i="3"/>
  <c r="I185" i="3"/>
  <c r="L185" i="3"/>
  <c r="F163" i="3"/>
  <c r="I162" i="3"/>
  <c r="L162" i="3"/>
  <c r="G142" i="3"/>
  <c r="J141" i="3"/>
  <c r="I179" i="3"/>
  <c r="L179" i="3"/>
  <c r="I177" i="3"/>
  <c r="G169" i="3"/>
  <c r="J168" i="3"/>
  <c r="E169" i="3"/>
  <c r="K169" i="3" s="1"/>
  <c r="H168" i="3"/>
  <c r="K168" i="3"/>
  <c r="F157" i="3"/>
  <c r="I156" i="3"/>
  <c r="L156" i="3"/>
  <c r="I149" i="3"/>
  <c r="L149" i="3"/>
  <c r="J134" i="3"/>
  <c r="F142" i="3"/>
  <c r="L142" i="3" s="1"/>
  <c r="I141" i="3"/>
  <c r="L141" i="3"/>
  <c r="J119" i="3"/>
  <c r="K105" i="3"/>
  <c r="E106" i="3"/>
  <c r="K106" i="3" s="1"/>
  <c r="H105" i="3"/>
  <c r="F97" i="3"/>
  <c r="I96" i="3"/>
  <c r="L96" i="3"/>
  <c r="J86" i="3"/>
  <c r="F79" i="3"/>
  <c r="I78" i="3"/>
  <c r="L78" i="3"/>
  <c r="J62" i="3"/>
  <c r="J50" i="3"/>
  <c r="K122" i="3"/>
  <c r="J92" i="3"/>
  <c r="J51" i="3"/>
  <c r="J104" i="3"/>
  <c r="I92" i="3"/>
  <c r="L92" i="3"/>
  <c r="J24" i="3"/>
  <c r="G55" i="3"/>
  <c r="J54" i="3"/>
  <c r="F37" i="3"/>
  <c r="I36" i="3"/>
  <c r="L36" i="3"/>
  <c r="K33" i="3"/>
  <c r="E34" i="3"/>
  <c r="H33" i="3"/>
  <c r="G16" i="3"/>
  <c r="J15" i="3"/>
  <c r="G85" i="3"/>
  <c r="F43" i="3"/>
  <c r="I42" i="3"/>
  <c r="L42" i="3"/>
  <c r="K36" i="3"/>
  <c r="E37" i="3"/>
  <c r="K37" i="3" s="1"/>
  <c r="H36" i="3"/>
  <c r="K102" i="3"/>
  <c r="H102" i="3"/>
  <c r="E103" i="3"/>
  <c r="I14" i="3"/>
  <c r="E256" i="3"/>
  <c r="H255" i="3"/>
  <c r="K255" i="3"/>
  <c r="F250" i="3"/>
  <c r="I249" i="3"/>
  <c r="L249" i="3"/>
  <c r="J245" i="3"/>
  <c r="L242" i="3"/>
  <c r="I242" i="3"/>
  <c r="F235" i="3"/>
  <c r="I234" i="3"/>
  <c r="L234" i="3"/>
  <c r="L233" i="3"/>
  <c r="I233" i="3"/>
  <c r="K231" i="3"/>
  <c r="E232" i="3"/>
  <c r="K232" i="3" s="1"/>
  <c r="H231" i="3"/>
  <c r="J239" i="3"/>
  <c r="G232" i="3"/>
  <c r="J231" i="3"/>
  <c r="I221" i="3"/>
  <c r="L221" i="3"/>
  <c r="J254" i="3"/>
  <c r="K229" i="3"/>
  <c r="G253" i="3"/>
  <c r="K237" i="3"/>
  <c r="H237" i="3"/>
  <c r="E238" i="3"/>
  <c r="K238" i="3" s="1"/>
  <c r="G214" i="3"/>
  <c r="J213" i="3"/>
  <c r="E205" i="3"/>
  <c r="K205" i="3" s="1"/>
  <c r="H204" i="3"/>
  <c r="K204" i="3"/>
  <c r="I200" i="3"/>
  <c r="L200" i="3"/>
  <c r="E193" i="3"/>
  <c r="K193" i="3" s="1"/>
  <c r="H192" i="3"/>
  <c r="K192" i="3"/>
  <c r="F223" i="3"/>
  <c r="E217" i="3"/>
  <c r="K217" i="3" s="1"/>
  <c r="H216" i="3"/>
  <c r="K216" i="3"/>
  <c r="L225" i="3"/>
  <c r="F226" i="3"/>
  <c r="L226" i="3" s="1"/>
  <c r="I225" i="3"/>
  <c r="K215" i="3"/>
  <c r="H215" i="3"/>
  <c r="F214" i="3"/>
  <c r="I213" i="3"/>
  <c r="L213" i="3"/>
  <c r="L189" i="3"/>
  <c r="F181" i="3"/>
  <c r="I180" i="3"/>
  <c r="L180" i="3"/>
  <c r="J176" i="3"/>
  <c r="J173" i="3"/>
  <c r="J170" i="3"/>
  <c r="J167" i="3"/>
  <c r="L204" i="3"/>
  <c r="L192" i="3"/>
  <c r="J218" i="3"/>
  <c r="I188" i="3"/>
  <c r="L188" i="3"/>
  <c r="H227" i="3"/>
  <c r="K227" i="3"/>
  <c r="J200" i="3"/>
  <c r="E175" i="3"/>
  <c r="K175" i="3" s="1"/>
  <c r="H174" i="3"/>
  <c r="K174" i="3"/>
  <c r="F151" i="3"/>
  <c r="I150" i="3"/>
  <c r="L150" i="3"/>
  <c r="G145" i="3"/>
  <c r="J144" i="3"/>
  <c r="G136" i="3"/>
  <c r="J135" i="3"/>
  <c r="L164" i="3"/>
  <c r="I164" i="3"/>
  <c r="K162" i="3"/>
  <c r="E163" i="3"/>
  <c r="K163" i="3" s="1"/>
  <c r="H162" i="3"/>
  <c r="J155" i="3"/>
  <c r="G187" i="3"/>
  <c r="J186" i="3"/>
  <c r="J185" i="3"/>
  <c r="E181" i="3"/>
  <c r="H180" i="3"/>
  <c r="K180" i="3"/>
  <c r="K188" i="3"/>
  <c r="H188" i="3"/>
  <c r="F139" i="3"/>
  <c r="L139" i="3" s="1"/>
  <c r="I138" i="3"/>
  <c r="L138" i="3"/>
  <c r="L128" i="3"/>
  <c r="I128" i="3"/>
  <c r="L122" i="3"/>
  <c r="I122" i="3"/>
  <c r="D118" i="3"/>
  <c r="K118" i="3" s="1"/>
  <c r="E172" i="3"/>
  <c r="K172" i="3" s="1"/>
  <c r="H171" i="3"/>
  <c r="K171" i="3"/>
  <c r="I170" i="3"/>
  <c r="L170" i="3"/>
  <c r="J161" i="3"/>
  <c r="H149" i="3"/>
  <c r="K149" i="3"/>
  <c r="J128" i="3"/>
  <c r="L113" i="3"/>
  <c r="I113" i="3"/>
  <c r="L107" i="3"/>
  <c r="I107" i="3"/>
  <c r="H128" i="3"/>
  <c r="G103" i="3"/>
  <c r="J102" i="3"/>
  <c r="J89" i="3"/>
  <c r="F82" i="3"/>
  <c r="I81" i="3"/>
  <c r="L81" i="3"/>
  <c r="J77" i="3"/>
  <c r="F70" i="3"/>
  <c r="I69" i="3"/>
  <c r="L69" i="3"/>
  <c r="J65" i="3"/>
  <c r="F58" i="3"/>
  <c r="I57" i="3"/>
  <c r="L57" i="3"/>
  <c r="J53" i="3"/>
  <c r="K161" i="3"/>
  <c r="H161" i="3"/>
  <c r="H146" i="3"/>
  <c r="K146" i="3"/>
  <c r="I146" i="3"/>
  <c r="E148" i="3"/>
  <c r="J146" i="3"/>
  <c r="K125" i="3"/>
  <c r="J113" i="3"/>
  <c r="F109" i="3"/>
  <c r="I108" i="3"/>
  <c r="L108" i="3"/>
  <c r="G106" i="3"/>
  <c r="F103" i="3"/>
  <c r="I102" i="3"/>
  <c r="L102" i="3"/>
  <c r="E73" i="3"/>
  <c r="K73" i="3" s="1"/>
  <c r="H72" i="3"/>
  <c r="K72" i="3"/>
  <c r="G52" i="3"/>
  <c r="E49" i="3"/>
  <c r="K49" i="3" s="1"/>
  <c r="H48" i="3"/>
  <c r="K48" i="3"/>
  <c r="J47" i="3"/>
  <c r="E43" i="3"/>
  <c r="K43" i="3" s="1"/>
  <c r="H42" i="3"/>
  <c r="K42" i="3"/>
  <c r="J35" i="3"/>
  <c r="E31" i="3"/>
  <c r="K31" i="3" s="1"/>
  <c r="H30" i="3"/>
  <c r="K30" i="3"/>
  <c r="J23" i="3"/>
  <c r="H20" i="3"/>
  <c r="K20" i="3"/>
  <c r="H7" i="3"/>
  <c r="K7" i="3"/>
  <c r="K131" i="3"/>
  <c r="I68" i="3"/>
  <c r="L68" i="3"/>
  <c r="I56" i="3"/>
  <c r="L56" i="3"/>
  <c r="G25" i="3"/>
  <c r="F94" i="3"/>
  <c r="I93" i="3"/>
  <c r="L93" i="3"/>
  <c r="J90" i="3"/>
  <c r="G79" i="3"/>
  <c r="J78" i="3"/>
  <c r="D70" i="3"/>
  <c r="H68" i="3"/>
  <c r="I50" i="3"/>
  <c r="L50" i="3"/>
  <c r="J38" i="3"/>
  <c r="J26" i="3"/>
  <c r="G13" i="3"/>
  <c r="J12" i="3"/>
  <c r="J36" i="3"/>
  <c r="E28" i="3"/>
  <c r="K28" i="3" s="1"/>
  <c r="H27" i="3"/>
  <c r="K27" i="3"/>
  <c r="I89" i="3"/>
  <c r="L89" i="3"/>
  <c r="E79" i="3"/>
  <c r="K79" i="3" s="1"/>
  <c r="H78" i="3"/>
  <c r="K78" i="3"/>
  <c r="I77" i="3"/>
  <c r="L77" i="3"/>
  <c r="E67" i="3"/>
  <c r="H66" i="3"/>
  <c r="K66" i="3"/>
  <c r="I65" i="3"/>
  <c r="L65" i="3"/>
  <c r="E55" i="3"/>
  <c r="K55" i="3" s="1"/>
  <c r="H54" i="3"/>
  <c r="K54" i="3"/>
  <c r="I53" i="3"/>
  <c r="L53" i="3"/>
  <c r="G46" i="3"/>
  <c r="F40" i="3"/>
  <c r="I39" i="3"/>
  <c r="L39" i="3"/>
  <c r="I26" i="3"/>
  <c r="L26" i="3"/>
  <c r="K24" i="3"/>
  <c r="E25" i="3"/>
  <c r="K25" i="3" s="1"/>
  <c r="H24" i="3"/>
  <c r="I80" i="3"/>
  <c r="L80" i="3"/>
  <c r="E70" i="3"/>
  <c r="H69" i="3"/>
  <c r="K69" i="3"/>
  <c r="L16" i="3"/>
  <c r="J57" i="3"/>
  <c r="I7" i="3"/>
  <c r="E9" i="3"/>
  <c r="K9" i="3" s="1"/>
  <c r="H254" i="3"/>
  <c r="K254" i="3"/>
  <c r="F244" i="3"/>
  <c r="I243" i="3"/>
  <c r="L243" i="3"/>
  <c r="J233" i="3"/>
  <c r="L245" i="3"/>
  <c r="I245" i="3"/>
  <c r="J236" i="3"/>
  <c r="F241" i="3"/>
  <c r="I240" i="3"/>
  <c r="L240" i="3"/>
  <c r="E220" i="3"/>
  <c r="H219" i="3"/>
  <c r="K219" i="3"/>
  <c r="K248" i="3"/>
  <c r="H248" i="3"/>
  <c r="E214" i="3"/>
  <c r="H213" i="3"/>
  <c r="K213" i="3"/>
  <c r="I206" i="3"/>
  <c r="L206" i="3"/>
  <c r="I194" i="3"/>
  <c r="L194" i="3"/>
  <c r="I215" i="3"/>
  <c r="L215" i="3"/>
  <c r="J210" i="3"/>
  <c r="H200" i="3"/>
  <c r="K200" i="3"/>
  <c r="E211" i="3"/>
  <c r="K211" i="3" s="1"/>
  <c r="H210" i="3"/>
  <c r="K210" i="3"/>
  <c r="L161" i="3"/>
  <c r="I161" i="3"/>
  <c r="J152" i="3"/>
  <c r="G139" i="3"/>
  <c r="J138" i="3"/>
  <c r="J209" i="3"/>
  <c r="K176" i="3"/>
  <c r="H176" i="3"/>
  <c r="G154" i="3"/>
  <c r="F133" i="3"/>
  <c r="L133" i="3" s="1"/>
  <c r="I132" i="3"/>
  <c r="L132" i="3"/>
  <c r="L125" i="3"/>
  <c r="I125" i="3"/>
  <c r="F148" i="3"/>
  <c r="I147" i="3"/>
  <c r="L147" i="3"/>
  <c r="L95" i="3"/>
  <c r="I95" i="3"/>
  <c r="F88" i="3"/>
  <c r="I87" i="3"/>
  <c r="L87" i="3"/>
  <c r="F76" i="3"/>
  <c r="I75" i="3"/>
  <c r="L75" i="3"/>
  <c r="J110" i="3"/>
  <c r="L101" i="3"/>
  <c r="I101" i="3"/>
  <c r="E61" i="3"/>
  <c r="K61" i="3" s="1"/>
  <c r="H60" i="3"/>
  <c r="K60" i="3"/>
  <c r="F46" i="3"/>
  <c r="I45" i="3"/>
  <c r="L45" i="3"/>
  <c r="F34" i="3"/>
  <c r="I33" i="3"/>
  <c r="L33" i="3"/>
  <c r="L32" i="3"/>
  <c r="I32" i="3"/>
  <c r="F22" i="3"/>
  <c r="I21" i="3"/>
  <c r="L21" i="3"/>
  <c r="H14" i="3"/>
  <c r="K14" i="3"/>
  <c r="K45" i="3"/>
  <c r="E46" i="3"/>
  <c r="H45" i="3"/>
  <c r="K32" i="3"/>
  <c r="H32" i="3"/>
  <c r="J29" i="3"/>
  <c r="J21" i="3"/>
  <c r="G94" i="3"/>
  <c r="J93" i="3"/>
  <c r="I41" i="3"/>
  <c r="L41" i="3"/>
  <c r="I257" i="3"/>
  <c r="L257" i="3"/>
  <c r="F256" i="3"/>
  <c r="I255" i="3"/>
  <c r="L255" i="3"/>
  <c r="J255" i="3"/>
  <c r="L248" i="3"/>
  <c r="I248" i="3"/>
  <c r="E241" i="3"/>
  <c r="K241" i="3" s="1"/>
  <c r="H240" i="3"/>
  <c r="K240" i="3"/>
  <c r="F232" i="3"/>
  <c r="I231" i="3"/>
  <c r="L231" i="3"/>
  <c r="E247" i="3"/>
  <c r="K247" i="3" s="1"/>
  <c r="K246" i="3"/>
  <c r="H246" i="3"/>
  <c r="F238" i="3"/>
  <c r="I237" i="3"/>
  <c r="L237" i="3"/>
  <c r="E223" i="3"/>
  <c r="K223" i="3" s="1"/>
  <c r="H222" i="3"/>
  <c r="K222" i="3"/>
  <c r="J252" i="3"/>
  <c r="H218" i="3"/>
  <c r="K218" i="3"/>
  <c r="I209" i="3"/>
  <c r="L209" i="3"/>
  <c r="E202" i="3"/>
  <c r="K202" i="3" s="1"/>
  <c r="H201" i="3"/>
  <c r="K201" i="3"/>
  <c r="J215" i="3"/>
  <c r="L201" i="3"/>
  <c r="E184" i="3"/>
  <c r="K184" i="3" s="1"/>
  <c r="H183" i="3"/>
  <c r="K183" i="3"/>
  <c r="H203" i="3"/>
  <c r="K203" i="3"/>
  <c r="H191" i="3"/>
  <c r="K191" i="3"/>
  <c r="H209" i="3"/>
  <c r="K209" i="3"/>
  <c r="I167" i="3"/>
  <c r="L167" i="3"/>
  <c r="J162" i="3"/>
  <c r="J143" i="3"/>
  <c r="J140" i="3"/>
  <c r="J137" i="3"/>
  <c r="L129" i="3"/>
  <c r="F130" i="3"/>
  <c r="L130" i="3" s="1"/>
  <c r="I129" i="3"/>
  <c r="L123" i="3"/>
  <c r="F124" i="3"/>
  <c r="L124" i="3" s="1"/>
  <c r="I123" i="3"/>
  <c r="J131" i="3"/>
  <c r="K111" i="3"/>
  <c r="E112" i="3"/>
  <c r="K112" i="3" s="1"/>
  <c r="H111" i="3"/>
  <c r="J116" i="3"/>
  <c r="J107" i="3"/>
  <c r="J74" i="3"/>
  <c r="F67" i="3"/>
  <c r="I66" i="3"/>
  <c r="L66" i="3"/>
  <c r="F55" i="3"/>
  <c r="I54" i="3"/>
  <c r="L54" i="3"/>
  <c r="F106" i="3"/>
  <c r="I105" i="3"/>
  <c r="L105" i="3"/>
  <c r="J101" i="3"/>
  <c r="F112" i="3"/>
  <c r="I111" i="3"/>
  <c r="L111" i="3"/>
  <c r="G88" i="3"/>
  <c r="E85" i="3"/>
  <c r="K85" i="3" s="1"/>
  <c r="H84" i="3"/>
  <c r="K84" i="3"/>
  <c r="J75" i="3"/>
  <c r="I71" i="3"/>
  <c r="L71" i="3"/>
  <c r="K56" i="3"/>
  <c r="G40" i="3"/>
  <c r="J39" i="3"/>
  <c r="G28" i="3"/>
  <c r="J27" i="3"/>
  <c r="H17" i="3"/>
  <c r="K17" i="3"/>
  <c r="F199" i="3"/>
  <c r="I198" i="3"/>
  <c r="L198" i="3"/>
  <c r="J198" i="3"/>
  <c r="J32" i="3"/>
  <c r="H113" i="3"/>
  <c r="K113" i="3"/>
  <c r="E88" i="3"/>
  <c r="K88" i="3" s="1"/>
  <c r="H87" i="3"/>
  <c r="K87" i="3"/>
  <c r="D82" i="3"/>
  <c r="H80" i="3"/>
  <c r="E64" i="3"/>
  <c r="K64" i="3" s="1"/>
  <c r="H63" i="3"/>
  <c r="K63" i="3"/>
  <c r="L35" i="3"/>
  <c r="I35" i="3"/>
  <c r="G19" i="3"/>
  <c r="J18" i="3"/>
  <c r="J179" i="3"/>
  <c r="H90" i="3"/>
  <c r="K90" i="3"/>
  <c r="E91" i="3"/>
  <c r="K91" i="3" s="1"/>
  <c r="J45" i="3"/>
  <c r="I38" i="3"/>
  <c r="L38" i="3"/>
  <c r="E58" i="3"/>
  <c r="H57" i="3"/>
  <c r="K57" i="3"/>
  <c r="D13" i="3"/>
  <c r="E259" i="3"/>
  <c r="K259" i="3" s="1"/>
  <c r="H258" i="3"/>
  <c r="K258" i="3"/>
  <c r="K257" i="3"/>
  <c r="H257" i="3"/>
  <c r="I254" i="3"/>
  <c r="L254" i="3"/>
  <c r="L251" i="3"/>
  <c r="I251" i="3"/>
  <c r="K249" i="3"/>
  <c r="E250" i="3"/>
  <c r="K250" i="3" s="1"/>
  <c r="H249" i="3"/>
  <c r="J249" i="3"/>
  <c r="G238" i="3"/>
  <c r="F247" i="3"/>
  <c r="I246" i="3"/>
  <c r="L246" i="3"/>
  <c r="F259" i="3"/>
  <c r="I258" i="3"/>
  <c r="L258" i="3"/>
  <c r="G244" i="3"/>
  <c r="L236" i="3"/>
  <c r="I236" i="3"/>
  <c r="K234" i="3"/>
  <c r="E235" i="3"/>
  <c r="K235" i="3" s="1"/>
  <c r="H234" i="3"/>
  <c r="I224" i="3"/>
  <c r="L224" i="3"/>
  <c r="J246" i="3"/>
  <c r="H230" i="3"/>
  <c r="K230" i="3"/>
  <c r="I219" i="3"/>
  <c r="I212" i="3"/>
  <c r="L212" i="3"/>
  <c r="E208" i="3"/>
  <c r="K208" i="3" s="1"/>
  <c r="H207" i="3"/>
  <c r="K207" i="3"/>
  <c r="I203" i="3"/>
  <c r="L203" i="3"/>
  <c r="E196" i="3"/>
  <c r="K196" i="3" s="1"/>
  <c r="H195" i="3"/>
  <c r="K195" i="3"/>
  <c r="I191" i="3"/>
  <c r="L191" i="3"/>
  <c r="L228" i="3"/>
  <c r="I228" i="3"/>
  <c r="F229" i="3"/>
  <c r="L229" i="3" s="1"/>
  <c r="H221" i="3"/>
  <c r="K221" i="3"/>
  <c r="K212" i="3"/>
  <c r="H212" i="3"/>
  <c r="L230" i="3"/>
  <c r="J228" i="3"/>
  <c r="L216" i="3"/>
  <c r="F202" i="3"/>
  <c r="I189" i="3"/>
  <c r="J188" i="3"/>
  <c r="G190" i="3"/>
  <c r="J183" i="3"/>
  <c r="G184" i="3"/>
  <c r="H179" i="3"/>
  <c r="K179" i="3"/>
  <c r="J225" i="3"/>
  <c r="I204" i="3"/>
  <c r="I192" i="3"/>
  <c r="E187" i="3"/>
  <c r="K187" i="3" s="1"/>
  <c r="H186" i="3"/>
  <c r="K186" i="3"/>
  <c r="G178" i="3"/>
  <c r="H206" i="3"/>
  <c r="K206" i="3"/>
  <c r="H194" i="3"/>
  <c r="K194" i="3"/>
  <c r="F187" i="3"/>
  <c r="L187" i="3" s="1"/>
  <c r="I176" i="3"/>
  <c r="L176" i="3"/>
  <c r="J197" i="3"/>
  <c r="G199" i="3"/>
  <c r="J180" i="3"/>
  <c r="I173" i="3"/>
  <c r="L173" i="3"/>
  <c r="J165" i="3"/>
  <c r="J164" i="3"/>
  <c r="E160" i="3"/>
  <c r="K160" i="3" s="1"/>
  <c r="H159" i="3"/>
  <c r="K159" i="3"/>
  <c r="G157" i="3"/>
  <c r="J156" i="3"/>
  <c r="J147" i="3"/>
  <c r="G148" i="3"/>
  <c r="E166" i="3"/>
  <c r="K166" i="3" s="1"/>
  <c r="H165" i="3"/>
  <c r="K165" i="3"/>
  <c r="L152" i="3"/>
  <c r="I152" i="3"/>
  <c r="K150" i="3"/>
  <c r="E151" i="3"/>
  <c r="K151" i="3" s="1"/>
  <c r="H150" i="3"/>
  <c r="F184" i="3"/>
  <c r="I183" i="3"/>
  <c r="L183" i="3"/>
  <c r="J158" i="3"/>
  <c r="L155" i="3"/>
  <c r="I155" i="3"/>
  <c r="K153" i="3"/>
  <c r="E154" i="3"/>
  <c r="K154" i="3" s="1"/>
  <c r="H153" i="3"/>
  <c r="J149" i="3"/>
  <c r="F160" i="3"/>
  <c r="I159" i="3"/>
  <c r="L159" i="3"/>
  <c r="K156" i="3"/>
  <c r="H156" i="3"/>
  <c r="E157" i="3"/>
  <c r="K157" i="3" s="1"/>
  <c r="J153" i="3"/>
  <c r="G130" i="3"/>
  <c r="J129" i="3"/>
  <c r="G127" i="3"/>
  <c r="J126" i="3"/>
  <c r="G124" i="3"/>
  <c r="J123" i="3"/>
  <c r="G121" i="3"/>
  <c r="J120" i="3"/>
  <c r="G118" i="3"/>
  <c r="J117" i="3"/>
  <c r="F136" i="3"/>
  <c r="L136" i="3" s="1"/>
  <c r="I135" i="3"/>
  <c r="L135" i="3"/>
  <c r="L126" i="3"/>
  <c r="F127" i="3"/>
  <c r="L127" i="3" s="1"/>
  <c r="I126" i="3"/>
  <c r="L120" i="3"/>
  <c r="F121" i="3"/>
  <c r="L121" i="3" s="1"/>
  <c r="I120" i="3"/>
  <c r="L117" i="3"/>
  <c r="F118" i="3"/>
  <c r="L118" i="3" s="1"/>
  <c r="I117" i="3"/>
  <c r="H224" i="3"/>
  <c r="K224" i="3"/>
  <c r="H197" i="3"/>
  <c r="K197" i="3"/>
  <c r="D145" i="3"/>
  <c r="K145" i="3" s="1"/>
  <c r="H144" i="3"/>
  <c r="J125" i="3"/>
  <c r="K114" i="3"/>
  <c r="E115" i="3"/>
  <c r="K115" i="3" s="1"/>
  <c r="H114" i="3"/>
  <c r="K108" i="3"/>
  <c r="E109" i="3"/>
  <c r="K109" i="3" s="1"/>
  <c r="H108" i="3"/>
  <c r="F115" i="3"/>
  <c r="I114" i="3"/>
  <c r="L114" i="3"/>
  <c r="J98" i="3"/>
  <c r="E94" i="3"/>
  <c r="K94" i="3" s="1"/>
  <c r="H93" i="3"/>
  <c r="K93" i="3"/>
  <c r="F85" i="3"/>
  <c r="I84" i="3"/>
  <c r="L84" i="3"/>
  <c r="J80" i="3"/>
  <c r="F73" i="3"/>
  <c r="I72" i="3"/>
  <c r="L72" i="3"/>
  <c r="J68" i="3"/>
  <c r="F61" i="3"/>
  <c r="I60" i="3"/>
  <c r="L60" i="3"/>
  <c r="J56" i="3"/>
  <c r="F49" i="3"/>
  <c r="I48" i="3"/>
  <c r="L48" i="3"/>
  <c r="F100" i="3"/>
  <c r="I99" i="3"/>
  <c r="L99" i="3"/>
  <c r="L98" i="3"/>
  <c r="I98" i="3"/>
  <c r="K96" i="3"/>
  <c r="E97" i="3"/>
  <c r="K97" i="3" s="1"/>
  <c r="H96" i="3"/>
  <c r="J63" i="3"/>
  <c r="I59" i="3"/>
  <c r="L59" i="3"/>
  <c r="H11" i="3"/>
  <c r="K11" i="3"/>
  <c r="J174" i="3"/>
  <c r="J95" i="3"/>
  <c r="J48" i="3"/>
  <c r="F31" i="3"/>
  <c r="I30" i="3"/>
  <c r="L30" i="3"/>
  <c r="G91" i="3"/>
  <c r="I74" i="3"/>
  <c r="L74" i="3"/>
  <c r="G67" i="3"/>
  <c r="J66" i="3"/>
  <c r="E52" i="3"/>
  <c r="K52" i="3" s="1"/>
  <c r="H51" i="3"/>
  <c r="K51" i="3"/>
  <c r="L20" i="3"/>
  <c r="L17" i="3"/>
  <c r="L14" i="3"/>
  <c r="G9" i="3"/>
  <c r="J8" i="3"/>
  <c r="J72" i="3"/>
  <c r="G61" i="3"/>
  <c r="E40" i="3"/>
  <c r="K40" i="3" s="1"/>
  <c r="K39" i="3"/>
  <c r="H39" i="3"/>
  <c r="G37" i="3"/>
  <c r="I29" i="3"/>
  <c r="L29" i="3"/>
  <c r="L9" i="3"/>
  <c r="J99" i="3"/>
  <c r="J41" i="3"/>
  <c r="G34" i="3"/>
  <c r="F28" i="3"/>
  <c r="I27" i="3"/>
  <c r="L27" i="3"/>
  <c r="E82" i="3"/>
  <c r="H81" i="3"/>
  <c r="K81" i="3"/>
  <c r="J69" i="3"/>
  <c r="G58" i="3"/>
  <c r="E13" i="3"/>
  <c r="I17" i="3"/>
  <c r="L28" i="3" l="1"/>
  <c r="K214" i="3"/>
  <c r="L19" i="3"/>
  <c r="K13" i="3"/>
  <c r="K103" i="3"/>
  <c r="L238" i="3"/>
  <c r="L22" i="3"/>
  <c r="K256" i="3"/>
  <c r="L31" i="3"/>
  <c r="L256" i="3"/>
  <c r="K46" i="3"/>
  <c r="K220" i="3"/>
  <c r="K67" i="3"/>
  <c r="K34" i="3"/>
  <c r="L100" i="3"/>
  <c r="L76" i="3"/>
  <c r="K181" i="3"/>
  <c r="L61" i="3"/>
  <c r="L184" i="3"/>
  <c r="L247" i="3"/>
  <c r="L73" i="3"/>
  <c r="L106" i="3"/>
  <c r="L199" i="3"/>
  <c r="L232" i="3"/>
  <c r="L34" i="3"/>
  <c r="L193" i="3"/>
  <c r="L244" i="3"/>
  <c r="K148" i="3"/>
  <c r="L148" i="3"/>
  <c r="L103" i="3"/>
  <c r="L55" i="3"/>
  <c r="L259" i="3"/>
  <c r="L112" i="3"/>
  <c r="L220" i="3"/>
  <c r="L94" i="3"/>
  <c r="L43" i="3"/>
  <c r="L79" i="3"/>
  <c r="L175" i="3"/>
  <c r="L172" i="3"/>
  <c r="L241" i="3"/>
  <c r="L235" i="3"/>
  <c r="L46" i="3"/>
  <c r="K70" i="3"/>
  <c r="L58" i="3"/>
  <c r="L178" i="3"/>
  <c r="L40" i="3"/>
  <c r="L70" i="3"/>
  <c r="L214" i="3"/>
  <c r="L37" i="3"/>
  <c r="L97" i="3"/>
  <c r="L169" i="3"/>
  <c r="L166" i="3"/>
  <c r="L211" i="3"/>
  <c r="L196" i="3"/>
  <c r="L154" i="3"/>
  <c r="L160" i="3"/>
  <c r="L202" i="3"/>
  <c r="K58" i="3"/>
  <c r="K82" i="3"/>
  <c r="L85" i="3"/>
  <c r="L115" i="3"/>
  <c r="L67" i="3"/>
  <c r="L82" i="3"/>
  <c r="L151" i="3"/>
  <c r="L250" i="3"/>
  <c r="L157" i="3"/>
  <c r="L205" i="3"/>
  <c r="L190" i="3"/>
  <c r="L25" i="3"/>
  <c r="L64" i="3"/>
  <c r="L208" i="3"/>
  <c r="L13" i="3"/>
  <c r="L49" i="3"/>
  <c r="L88" i="3"/>
  <c r="L109" i="3"/>
  <c r="L181" i="3"/>
  <c r="L223" i="3"/>
  <c r="L163" i="3"/>
  <c r="L91" i="3"/>
  <c r="L52" i="3"/>
  <c r="L217" i="3"/>
</calcChain>
</file>

<file path=xl/sharedStrings.xml><?xml version="1.0" encoding="utf-8"?>
<sst xmlns="http://schemas.openxmlformats.org/spreadsheetml/2006/main" count="5610" uniqueCount="116">
  <si>
    <t>Налог на имущество с физических лиц</t>
  </si>
  <si>
    <t>Транспортный налог с физических лиц</t>
  </si>
  <si>
    <t>Земельный налог</t>
  </si>
  <si>
    <t>Земельный налог с физических лиц</t>
  </si>
  <si>
    <t>2013 год</t>
  </si>
  <si>
    <t>2014 год</t>
  </si>
  <si>
    <t>2015 год</t>
  </si>
  <si>
    <t>2016 год</t>
  </si>
  <si>
    <t>Темп роста (снижения)</t>
  </si>
  <si>
    <t>Отклонение</t>
  </si>
  <si>
    <t>2014 к 2013</t>
  </si>
  <si>
    <t>2015 к 2014</t>
  </si>
  <si>
    <t>2016 к 2015</t>
  </si>
  <si>
    <t>2014 от 2013</t>
  </si>
  <si>
    <t>2015 от 2014</t>
  </si>
  <si>
    <t>2016 от 2015</t>
  </si>
  <si>
    <t>РОССИЙСКАЯ ФЕДЕРАЦИЯ</t>
  </si>
  <si>
    <t>Поступление</t>
  </si>
  <si>
    <t>х</t>
  </si>
  <si>
    <t>Задолженность</t>
  </si>
  <si>
    <t>Соотношение задолженности и поступлений</t>
  </si>
  <si>
    <t xml:space="preserve">    в том числе: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</si>
  <si>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</si>
  <si>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</si>
  <si>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</si>
  <si>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</si>
  <si>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</si>
  <si>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</si>
  <si>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</si>
  <si>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</si>
  <si>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</si>
  <si>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</si>
  <si>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</si>
  <si>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</si>
  <si>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</si>
  <si>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</si>
  <si>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</si>
  <si>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</si>
  <si>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</si>
  <si>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город Москва</t>
  </si>
  <si>
    <t>Республика Карелия</t>
  </si>
  <si>
    <t>Республика Коми</t>
  </si>
  <si>
    <t>Архангельская область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</si>
  <si>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</si>
  <si>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</si>
  <si>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</si>
  <si>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</si>
  <si>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</si>
  <si>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</si>
  <si>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город Санкт-Петербург</t>
  </si>
  <si>
    <t>Ненецкий АО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</si>
  <si>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</si>
  <si>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</si>
  <si>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</si>
  <si>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</si>
  <si>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Осетия-Алания</t>
  </si>
  <si>
    <t>Чеченская Республика</t>
  </si>
  <si>
    <t>Ставропольский край</t>
  </si>
  <si>
    <t>Республика Адыгея</t>
  </si>
  <si>
    <t>Республика Калмыкия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</si>
  <si>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</si>
  <si>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</si>
  <si>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</si>
  <si>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</si>
  <si>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Республика Башкортостан</t>
  </si>
  <si>
    <t>Республика Марий-Эл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</si>
  <si>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</si>
  <si>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</si>
  <si>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</si>
  <si>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</si>
  <si>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</si>
  <si>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</si>
  <si>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</si>
  <si>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</si>
  <si>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Пермский край</t>
  </si>
  <si>
    <t>Самарская область</t>
  </si>
  <si>
    <t>Саратовская область</t>
  </si>
  <si>
    <t>Ульяновская область</t>
  </si>
  <si>
    <t>Курганская область</t>
  </si>
  <si>
    <t>Свердловская область</t>
  </si>
  <si>
    <t>Тюменская область</t>
  </si>
  <si>
    <t>Челябинская область</t>
  </si>
  <si>
    <t>Ханты-Мансийский АО - Югра</t>
  </si>
  <si>
    <t>Ямало-Hенецкий АО</t>
  </si>
  <si>
    <t>Республика Алтай</t>
  </si>
  <si>
    <t>Республика Бурятия</t>
  </si>
  <si>
    <t>Республика Тыва</t>
  </si>
  <si>
    <t>Республика Хакасия</t>
  </si>
  <si>
    <t>Алтайский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</si>
  <si>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</si>
  <si>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</si>
  <si>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</si>
  <si>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</si>
  <si>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</si>
  <si>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</si>
  <si>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Забайкальский край</t>
  </si>
  <si>
    <t>Республика Саха (Якутия)</t>
  </si>
  <si>
    <t>Приморский край</t>
  </si>
  <si>
    <t>Хабаровский край</t>
  </si>
  <si>
    <t>Амурская область</t>
  </si>
  <si>
    <t>Камчатский край</t>
  </si>
  <si>
    <t>Магаданская область</t>
  </si>
  <si>
    <t>Сахалинская область</t>
  </si>
  <si>
    <t>Еврейская автономная область</t>
  </si>
  <si>
    <t>Чукотский АО</t>
  </si>
  <si>
    <t>Республика Крым</t>
  </si>
  <si>
    <t>город Севастополь</t>
  </si>
  <si>
    <t>Имущественные налоги (налог на имущество физических лиц, транспортный налог с физических лиц, земельный налог)</t>
  </si>
  <si>
    <t>млн. рублей</t>
  </si>
  <si>
    <t>Имущественные налоги с физических лиц</t>
  </si>
  <si>
    <t>2014 год/ на 01.01.2015</t>
  </si>
  <si>
    <t>2013 год/ на 01.01.2014</t>
  </si>
  <si>
    <t>2015 год/ на 01.01.2016</t>
  </si>
  <si>
    <t>2016 год/ на 01.01.2017</t>
  </si>
  <si>
    <t>Сведения о поступлении имущественных налогов с физических лиц в 2013-2016 годах, задолженности и соотношении задолженности и поступлений  по имущественным налогам с физических лиц</t>
  </si>
  <si>
    <t>Приложение 1.4.4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</si>
</sst>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#,##0.0"/>
    <numFmt numFmtId="166" formatCode="#,##0.000"/>
  </numFmts>
  <fonts count="4" x14ac:knownFonts="1"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0"/>
      <name val="Times New Roman"/>
      <family val="2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4">
    <xf numFmtId="0" fontId="0" fillId="0" borderId="0" xfId="0"/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3" fontId="0" fillId="0" borderId="2" xfId="0" applyNumberFormat="1" applyBorder="1" applyAlignment="1">
      <alignment vertical="center"/>
    </xf>
    <xf numFmtId="164" fontId="0" fillId="0" borderId="4" xfId="1" applyNumberFormat="1" applyFont="1" applyBorder="1"/>
    <xf numFmtId="164" fontId="0" fillId="0" borderId="1" xfId="1" applyNumberFormat="1" applyFont="1" applyBorder="1"/>
    <xf numFmtId="3" fontId="0" fillId="0" borderId="15" xfId="0" applyNumberFormat="1" applyBorder="1" applyAlignment="1">
      <alignment vertical="center" wrapText="1"/>
    </xf>
    <xf numFmtId="164" fontId="0" fillId="0" borderId="16" xfId="1" applyNumberFormat="1" applyFont="1" applyBorder="1" applyAlignment="1">
      <alignment vertical="center"/>
    </xf>
    <xf numFmtId="164" fontId="0" fillId="0" borderId="17" xfId="1" applyNumberFormat="1" applyFont="1" applyBorder="1" applyAlignment="1">
      <alignment vertical="center"/>
    </xf>
    <xf numFmtId="0" fontId="0" fillId="0" borderId="17" xfId="0" applyBorder="1" applyAlignment="1">
      <alignment horizontal="center" vertical="center"/>
    </xf>
    <xf numFmtId="165" fontId="0" fillId="0" borderId="17" xfId="0" applyNumberFormat="1" applyBorder="1" applyAlignment="1">
      <alignment vertical="center"/>
    </xf>
    <xf numFmtId="165" fontId="0" fillId="0" borderId="18" xfId="0" applyNumberFormat="1" applyBorder="1" applyAlignment="1">
      <alignment vertical="center"/>
    </xf>
    <xf numFmtId="164" fontId="0" fillId="0" borderId="16" xfId="1" applyNumberFormat="1" applyFont="1" applyBorder="1" applyAlignment="1">
      <alignment horizontal="center" vertical="center"/>
    </xf>
    <xf numFmtId="164" fontId="0" fillId="0" borderId="17" xfId="1" applyNumberFormat="1" applyFont="1" applyBorder="1" applyAlignment="1">
      <alignment horizontal="center" vertical="center"/>
    </xf>
    <xf numFmtId="164" fontId="0" fillId="0" borderId="4" xfId="1" applyNumberFormat="1" applyFont="1" applyBorder="1" applyAlignment="1">
      <alignment horizontal="center"/>
    </xf>
    <xf numFmtId="165" fontId="0" fillId="0" borderId="17" xfId="0" applyNumberFormat="1" applyBorder="1" applyAlignment="1">
      <alignment horizontal="center" vertical="center"/>
    </xf>
    <xf numFmtId="165" fontId="0" fillId="0" borderId="3" xfId="0" applyNumberFormat="1" applyBorder="1"/>
    <xf numFmtId="165" fontId="0" fillId="0" borderId="4" xfId="0" applyNumberFormat="1" applyBorder="1"/>
    <xf numFmtId="165" fontId="0" fillId="0" borderId="5" xfId="0" applyNumberFormat="1" applyBorder="1"/>
    <xf numFmtId="165" fontId="0" fillId="0" borderId="3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165" fontId="0" fillId="0" borderId="6" xfId="0" applyNumberFormat="1" applyBorder="1"/>
    <xf numFmtId="165" fontId="0" fillId="0" borderId="1" xfId="0" applyNumberFormat="1" applyBorder="1"/>
    <xf numFmtId="165" fontId="0" fillId="0" borderId="7" xfId="0" applyNumberFormat="1" applyBorder="1"/>
    <xf numFmtId="0" fontId="0" fillId="0" borderId="0" xfId="0" applyAlignment="1">
      <alignment vertical="top" wrapText="1"/>
    </xf>
    <xf numFmtId="3" fontId="0" fillId="0" borderId="0" xfId="0" applyNumberFormat="1" applyAlignment="1">
      <alignment vertical="top" wrapText="1"/>
    </xf>
    <xf numFmtId="0" fontId="0" fillId="0" borderId="12" xfId="0" applyBorder="1" applyAlignment="1">
      <alignment vertical="top" wrapText="1"/>
    </xf>
    <xf numFmtId="3" fontId="0" fillId="0" borderId="2" xfId="0" applyNumberFormat="1" applyBorder="1" applyAlignment="1">
      <alignment vertical="top" wrapText="1"/>
    </xf>
    <xf numFmtId="165" fontId="0" fillId="0" borderId="3" xfId="0" applyNumberFormat="1" applyBorder="1" applyAlignment="1">
      <alignment vertical="top" wrapText="1"/>
    </xf>
    <xf numFmtId="165" fontId="0" fillId="0" borderId="4" xfId="0" applyNumberFormat="1" applyBorder="1" applyAlignment="1">
      <alignment vertical="top" wrapText="1"/>
    </xf>
    <xf numFmtId="164" fontId="0" fillId="0" borderId="4" xfId="1" applyNumberFormat="1" applyFont="1" applyBorder="1" applyAlignment="1">
      <alignment vertical="top" wrapText="1"/>
    </xf>
    <xf numFmtId="165" fontId="0" fillId="0" borderId="5" xfId="0" applyNumberFormat="1" applyBorder="1" applyAlignment="1">
      <alignment vertical="top" wrapText="1"/>
    </xf>
    <xf numFmtId="0" fontId="0" fillId="0" borderId="13" xfId="0" applyBorder="1" applyAlignment="1">
      <alignment vertical="top" wrapText="1"/>
    </xf>
    <xf numFmtId="165" fontId="0" fillId="0" borderId="6" xfId="0" applyNumberFormat="1" applyBorder="1" applyAlignment="1">
      <alignment vertical="top" wrapText="1"/>
    </xf>
    <xf numFmtId="165" fontId="0" fillId="0" borderId="1" xfId="0" applyNumberFormat="1" applyBorder="1" applyAlignment="1">
      <alignment vertical="top" wrapText="1"/>
    </xf>
    <xf numFmtId="164" fontId="0" fillId="0" borderId="1" xfId="1" applyNumberFormat="1" applyFont="1" applyBorder="1" applyAlignment="1">
      <alignment vertical="top" wrapText="1"/>
    </xf>
    <xf numFmtId="165" fontId="0" fillId="0" borderId="7" xfId="0" applyNumberFormat="1" applyBorder="1" applyAlignment="1">
      <alignment vertical="top" wrapText="1"/>
    </xf>
    <xf numFmtId="0" fontId="0" fillId="0" borderId="14" xfId="0" applyBorder="1" applyAlignment="1">
      <alignment vertical="top" wrapText="1"/>
    </xf>
    <xf numFmtId="3" fontId="0" fillId="0" borderId="15" xfId="0" applyNumberFormat="1" applyBorder="1" applyAlignment="1">
      <alignment vertical="top" wrapText="1"/>
    </xf>
    <xf numFmtId="164" fontId="0" fillId="0" borderId="16" xfId="1" applyNumberFormat="1" applyFont="1" applyBorder="1" applyAlignment="1">
      <alignment vertical="top" wrapText="1"/>
    </xf>
    <xf numFmtId="164" fontId="0" fillId="0" borderId="17" xfId="1" applyNumberFormat="1" applyFont="1" applyBorder="1" applyAlignment="1">
      <alignment vertical="top" wrapText="1"/>
    </xf>
    <xf numFmtId="0" fontId="0" fillId="0" borderId="17" xfId="0" applyBorder="1" applyAlignment="1">
      <alignment vertical="top" wrapText="1"/>
    </xf>
    <xf numFmtId="165" fontId="0" fillId="0" borderId="17" xfId="0" applyNumberFormat="1" applyBorder="1" applyAlignment="1">
      <alignment vertical="top" wrapText="1"/>
    </xf>
    <xf numFmtId="165" fontId="0" fillId="0" borderId="18" xfId="0" applyNumberFormat="1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0" fillId="0" borderId="22" xfId="0" applyBorder="1" applyAlignment="1">
      <alignment vertical="top" wrapText="1"/>
    </xf>
    <xf numFmtId="3" fontId="0" fillId="0" borderId="3" xfId="0" applyNumberFormat="1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3" fontId="0" fillId="0" borderId="6" xfId="0" applyNumberFormat="1" applyBorder="1" applyAlignment="1">
      <alignment vertical="top" wrapText="1"/>
    </xf>
    <xf numFmtId="3" fontId="0" fillId="0" borderId="1" xfId="0" applyNumberFormat="1" applyBorder="1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17" xfId="0" applyBorder="1" applyAlignment="1">
      <alignment horizontal="right" vertical="top" wrapText="1"/>
    </xf>
    <xf numFmtId="0" fontId="0" fillId="0" borderId="12" xfId="0" applyBorder="1" applyAlignment="1">
      <alignment horizontal="right" vertical="top" wrapText="1"/>
    </xf>
    <xf numFmtId="3" fontId="0" fillId="0" borderId="2" xfId="0" applyNumberFormat="1" applyBorder="1" applyAlignment="1">
      <alignment horizontal="right" vertical="top" wrapText="1"/>
    </xf>
    <xf numFmtId="165" fontId="0" fillId="0" borderId="3" xfId="0" applyNumberFormat="1" applyBorder="1" applyAlignment="1">
      <alignment horizontal="right" vertical="top" wrapText="1"/>
    </xf>
    <xf numFmtId="165" fontId="0" fillId="0" borderId="4" xfId="0" applyNumberFormat="1" applyBorder="1" applyAlignment="1">
      <alignment horizontal="right" vertical="top" wrapText="1"/>
    </xf>
    <xf numFmtId="164" fontId="0" fillId="0" borderId="4" xfId="1" applyNumberFormat="1" applyFont="1" applyBorder="1" applyAlignment="1">
      <alignment horizontal="right" vertical="top" wrapText="1"/>
    </xf>
    <xf numFmtId="165" fontId="0" fillId="0" borderId="5" xfId="0" applyNumberFormat="1" applyBorder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13" xfId="0" applyBorder="1" applyAlignment="1">
      <alignment horizontal="right" vertical="top" wrapText="1"/>
    </xf>
    <xf numFmtId="165" fontId="0" fillId="0" borderId="6" xfId="0" applyNumberFormat="1" applyBorder="1" applyAlignment="1">
      <alignment horizontal="right" vertical="top" wrapText="1"/>
    </xf>
    <xf numFmtId="165" fontId="0" fillId="0" borderId="1" xfId="0" applyNumberFormat="1" applyBorder="1" applyAlignment="1">
      <alignment horizontal="right" vertical="top" wrapText="1"/>
    </xf>
    <xf numFmtId="164" fontId="0" fillId="0" borderId="1" xfId="1" applyNumberFormat="1" applyFont="1" applyBorder="1" applyAlignment="1">
      <alignment horizontal="right" vertical="top" wrapText="1"/>
    </xf>
    <xf numFmtId="165" fontId="0" fillId="0" borderId="7" xfId="0" applyNumberFormat="1" applyBorder="1" applyAlignment="1">
      <alignment horizontal="right" vertical="top" wrapText="1"/>
    </xf>
    <xf numFmtId="0" fontId="0" fillId="0" borderId="14" xfId="0" applyBorder="1" applyAlignment="1">
      <alignment horizontal="right" vertical="top" wrapText="1"/>
    </xf>
    <xf numFmtId="3" fontId="0" fillId="0" borderId="15" xfId="0" applyNumberFormat="1" applyBorder="1" applyAlignment="1">
      <alignment horizontal="right" vertical="top" wrapText="1"/>
    </xf>
    <xf numFmtId="164" fontId="0" fillId="0" borderId="16" xfId="1" applyNumberFormat="1" applyFont="1" applyBorder="1" applyAlignment="1">
      <alignment horizontal="right" vertical="top" wrapText="1"/>
    </xf>
    <xf numFmtId="164" fontId="0" fillId="0" borderId="17" xfId="1" applyNumberFormat="1" applyFont="1" applyBorder="1" applyAlignment="1">
      <alignment horizontal="right" vertical="top" wrapText="1"/>
    </xf>
    <xf numFmtId="165" fontId="0" fillId="0" borderId="17" xfId="0" applyNumberFormat="1" applyBorder="1" applyAlignment="1">
      <alignment horizontal="right" vertical="top" wrapText="1"/>
    </xf>
    <xf numFmtId="165" fontId="0" fillId="0" borderId="18" xfId="0" applyNumberFormat="1" applyBorder="1" applyAlignment="1">
      <alignment horizontal="right" vertical="top" wrapText="1"/>
    </xf>
    <xf numFmtId="0" fontId="0" fillId="0" borderId="20" xfId="0" applyBorder="1" applyAlignment="1">
      <alignment horizontal="right" vertical="top" wrapText="1"/>
    </xf>
    <xf numFmtId="0" fontId="0" fillId="0" borderId="21" xfId="0" applyBorder="1" applyAlignment="1">
      <alignment horizontal="right" vertical="top" wrapText="1"/>
    </xf>
    <xf numFmtId="0" fontId="0" fillId="0" borderId="22" xfId="0" applyBorder="1" applyAlignment="1">
      <alignment horizontal="right" vertical="top" wrapText="1"/>
    </xf>
    <xf numFmtId="3" fontId="0" fillId="0" borderId="3" xfId="0" applyNumberFormat="1" applyBorder="1" applyAlignment="1">
      <alignment horizontal="right" vertical="top" wrapText="1"/>
    </xf>
    <xf numFmtId="3" fontId="0" fillId="0" borderId="4" xfId="0" applyNumberFormat="1" applyBorder="1" applyAlignment="1">
      <alignment horizontal="right" vertical="top" wrapText="1"/>
    </xf>
    <xf numFmtId="3" fontId="0" fillId="0" borderId="6" xfId="0" applyNumberFormat="1" applyBorder="1" applyAlignment="1">
      <alignment horizontal="right" vertical="top" wrapText="1"/>
    </xf>
    <xf numFmtId="3" fontId="0" fillId="0" borderId="1" xfId="0" applyNumberFormat="1" applyBorder="1" applyAlignment="1">
      <alignment horizontal="right" vertical="top" wrapText="1"/>
    </xf>
    <xf numFmtId="164" fontId="2" fillId="0" borderId="17" xfId="1" applyNumberFormat="1" applyFont="1" applyBorder="1" applyAlignment="1">
      <alignment horizontal="right" vertical="top" wrapText="1"/>
    </xf>
    <xf numFmtId="166" fontId="0" fillId="0" borderId="4" xfId="0" applyNumberFormat="1" applyBorder="1" applyAlignment="1">
      <alignment horizontal="right" vertical="top" wrapText="1"/>
    </xf>
    <xf numFmtId="0" fontId="0" fillId="0" borderId="0" xfId="0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3" fontId="0" fillId="0" borderId="19" xfId="0" applyNumberFormat="1" applyBorder="1" applyAlignment="1">
      <alignment vertical="top" wrapText="1"/>
    </xf>
    <xf numFmtId="165" fontId="0" fillId="0" borderId="23" xfId="0" applyNumberFormat="1" applyBorder="1" applyAlignment="1">
      <alignment vertical="top" wrapText="1"/>
    </xf>
    <xf numFmtId="165" fontId="0" fillId="0" borderId="24" xfId="0" applyNumberFormat="1" applyBorder="1" applyAlignment="1">
      <alignment vertical="top" wrapText="1"/>
    </xf>
    <xf numFmtId="164" fontId="0" fillId="0" borderId="24" xfId="1" applyNumberFormat="1" applyFont="1" applyBorder="1" applyAlignment="1">
      <alignment vertical="top" wrapText="1"/>
    </xf>
    <xf numFmtId="165" fontId="0" fillId="0" borderId="25" xfId="0" applyNumberFormat="1" applyBorder="1" applyAlignment="1">
      <alignment vertical="top" wrapText="1"/>
    </xf>
    <xf numFmtId="0" fontId="0" fillId="0" borderId="17" xfId="0" applyBorder="1" applyAlignment="1">
      <alignment horizontal="center" vertical="top" wrapText="1"/>
    </xf>
    <xf numFmtId="164" fontId="0" fillId="0" borderId="16" xfId="1" applyNumberFormat="1" applyFont="1" applyBorder="1" applyAlignment="1">
      <alignment horizontal="center" vertical="top" wrapText="1"/>
    </xf>
    <xf numFmtId="164" fontId="0" fillId="0" borderId="17" xfId="1" applyNumberFormat="1" applyFont="1" applyBorder="1" applyAlignment="1">
      <alignment horizontal="center" vertical="top" wrapText="1"/>
    </xf>
    <xf numFmtId="164" fontId="0" fillId="0" borderId="4" xfId="1" applyNumberFormat="1" applyFont="1" applyBorder="1" applyAlignment="1">
      <alignment horizontal="center" vertical="top" wrapText="1"/>
    </xf>
    <xf numFmtId="165" fontId="0" fillId="0" borderId="4" xfId="0" applyNumberFormat="1" applyBorder="1" applyAlignment="1">
      <alignment horizontal="center" vertical="top" wrapText="1"/>
    </xf>
    <xf numFmtId="165" fontId="0" fillId="0" borderId="17" xfId="0" applyNumberFormat="1" applyBorder="1" applyAlignment="1">
      <alignment horizontal="center" vertical="top" wrapText="1"/>
    </xf>
    <xf numFmtId="164" fontId="2" fillId="0" borderId="17" xfId="1" applyNumberFormat="1" applyFont="1" applyBorder="1" applyAlignment="1">
      <alignment vertical="top" wrapText="1"/>
    </xf>
    <xf numFmtId="165" fontId="2" fillId="0" borderId="18" xfId="0" applyNumberFormat="1" applyFont="1" applyBorder="1" applyAlignment="1">
      <alignment vertical="top" wrapText="1"/>
    </xf>
    <xf numFmtId="165" fontId="0" fillId="0" borderId="23" xfId="0" applyNumberFormat="1" applyBorder="1" applyAlignment="1">
      <alignment horizontal="center" vertical="top" wrapText="1"/>
    </xf>
    <xf numFmtId="165" fontId="0" fillId="0" borderId="24" xfId="0" applyNumberFormat="1" applyBorder="1" applyAlignment="1">
      <alignment horizontal="center" vertical="top" wrapText="1"/>
    </xf>
    <xf numFmtId="164" fontId="0" fillId="0" borderId="24" xfId="1" applyNumberFormat="1" applyFont="1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164" fontId="2" fillId="0" borderId="4" xfId="1" applyNumberFormat="1" applyFont="1" applyBorder="1" applyAlignment="1">
      <alignment horizontal="center" vertical="top" wrapText="1"/>
    </xf>
    <xf numFmtId="3" fontId="0" fillId="0" borderId="3" xfId="0" applyNumberFormat="1" applyBorder="1" applyAlignment="1">
      <alignment horizontal="center" vertical="top" wrapText="1"/>
    </xf>
    <xf numFmtId="3" fontId="0" fillId="0" borderId="4" xfId="0" applyNumberFormat="1" applyBorder="1" applyAlignment="1">
      <alignment horizontal="center" vertical="top" wrapText="1"/>
    </xf>
    <xf numFmtId="10" fontId="0" fillId="0" borderId="4" xfId="1" applyNumberFormat="1" applyFon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26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13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0" fillId="0" borderId="27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</cellXfs>
  <cellStyles count="2">
    <cellStyle name="Обычный" xfId="0" builtinId="0"/>
    <cellStyle name="Процентный" xfId="1" builtinId="5"/>
  </cellStyles>
  <dxfs count="15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2;&#1059;&#1065;&#1045;&#1057;&#1058;&#1042;&#1045;&#1053;&#1053;&#1067;&#1045;%20&#1053;&#1040;&#1051;&#1054;&#1043;&#1048;/&#1058;&#1040;&#1041;&#1051;&#1048;&#1062;&#1067;%20&#1044;&#1051;&#1071;%20&#1054;&#1058;&#1063;&#1045;&#1058;&#1054;&#1042;/&#1079;&#1072;&#1076;&#1086;&#1083;&#1078;&#1077;&#1085;&#1085;&#1086;&#1089;&#1090;&#1100;%20&#1080;%20&#1087;&#1086;&#1089;&#1090;&#1091;&#1087;&#1083;&#1077;&#1085;&#1080;&#1103;%20&#1087;&#1086;%20&#1088;&#1077;&#1075;&#1080;&#1086;&#1085;&#1072;&#1084;%202013-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ступление"/>
      <sheetName val="Задолженность"/>
      <sheetName val="Поступление и задолженность"/>
      <sheetName val="Поступление и задолженность млн"/>
    </sheetNames>
    <sheetDataSet>
      <sheetData sheetId="0"/>
      <sheetData sheetId="1"/>
      <sheetData sheetId="2">
        <row r="7">
          <cell r="N7">
            <v>22282650</v>
          </cell>
          <cell r="O7">
            <v>27134404</v>
          </cell>
          <cell r="P7">
            <v>30295531</v>
          </cell>
          <cell r="Q7">
            <v>36089176</v>
          </cell>
          <cell r="X7">
            <v>81327632</v>
          </cell>
          <cell r="Y7">
            <v>90299068</v>
          </cell>
          <cell r="Z7">
            <v>109789135</v>
          </cell>
          <cell r="AA7">
            <v>109181242</v>
          </cell>
          <cell r="AH7">
            <v>156553298</v>
          </cell>
          <cell r="AI7">
            <v>175299050</v>
          </cell>
          <cell r="AJ7">
            <v>185130846</v>
          </cell>
          <cell r="AK7">
            <v>176417162</v>
          </cell>
          <cell r="AT7">
            <v>36154989</v>
          </cell>
          <cell r="AU7">
            <v>35404975</v>
          </cell>
        </row>
        <row r="8">
          <cell r="N8">
            <v>15734345</v>
          </cell>
          <cell r="O8">
            <v>21081426</v>
          </cell>
          <cell r="P8">
            <v>24971895</v>
          </cell>
          <cell r="Q8">
            <v>36034671</v>
          </cell>
          <cell r="X8">
            <v>76263303</v>
          </cell>
          <cell r="Y8">
            <v>94084978</v>
          </cell>
          <cell r="Z8">
            <v>117573097</v>
          </cell>
          <cell r="AA8">
            <v>144475130</v>
          </cell>
          <cell r="AH8">
            <v>28757028</v>
          </cell>
          <cell r="AI8">
            <v>36526360</v>
          </cell>
          <cell r="AJ8">
            <v>45160597</v>
          </cell>
          <cell r="AK8">
            <v>56160622</v>
          </cell>
          <cell r="AR8">
            <v>14506658</v>
          </cell>
          <cell r="AS8">
            <v>19404257</v>
          </cell>
          <cell r="AT8">
            <v>25330478</v>
          </cell>
          <cell r="AU8">
            <v>32100784</v>
          </cell>
        </row>
        <row r="11">
          <cell r="N11">
            <v>349609</v>
          </cell>
          <cell r="O11">
            <v>418491</v>
          </cell>
          <cell r="P11">
            <v>451603</v>
          </cell>
          <cell r="Q11">
            <v>537301</v>
          </cell>
          <cell r="X11">
            <v>951725</v>
          </cell>
          <cell r="Y11">
            <v>1066400</v>
          </cell>
          <cell r="Z11">
            <v>1200807</v>
          </cell>
          <cell r="AA11">
            <v>1188319</v>
          </cell>
          <cell r="AH11">
            <v>3251281</v>
          </cell>
          <cell r="AI11">
            <v>3326677</v>
          </cell>
          <cell r="AJ11">
            <v>3776243</v>
          </cell>
          <cell r="AK11">
            <v>3493275</v>
          </cell>
          <cell r="AT11">
            <v>494694</v>
          </cell>
          <cell r="AU11">
            <v>612107</v>
          </cell>
        </row>
        <row r="12">
          <cell r="N12">
            <v>125037</v>
          </cell>
          <cell r="O12">
            <v>164418</v>
          </cell>
          <cell r="P12">
            <v>187214</v>
          </cell>
          <cell r="Q12">
            <v>307217</v>
          </cell>
          <cell r="X12">
            <v>531058</v>
          </cell>
          <cell r="Y12">
            <v>643137</v>
          </cell>
          <cell r="Z12">
            <v>812126</v>
          </cell>
          <cell r="AA12">
            <v>993981</v>
          </cell>
          <cell r="AH12">
            <v>406997</v>
          </cell>
          <cell r="AI12">
            <v>478376</v>
          </cell>
          <cell r="AJ12">
            <v>494616</v>
          </cell>
          <cell r="AK12">
            <v>440056</v>
          </cell>
          <cell r="AR12">
            <v>108939</v>
          </cell>
          <cell r="AS12">
            <v>150120</v>
          </cell>
          <cell r="AT12">
            <v>178360</v>
          </cell>
          <cell r="AU12">
            <v>303350</v>
          </cell>
        </row>
        <row r="14">
          <cell r="N14">
            <v>107255</v>
          </cell>
          <cell r="O14">
            <v>139978</v>
          </cell>
          <cell r="P14">
            <v>145942</v>
          </cell>
          <cell r="Q14">
            <v>187291</v>
          </cell>
          <cell r="X14">
            <v>477959</v>
          </cell>
          <cell r="Y14">
            <v>532387</v>
          </cell>
          <cell r="Z14">
            <v>621014</v>
          </cell>
          <cell r="AA14">
            <v>642163</v>
          </cell>
          <cell r="AH14">
            <v>622257</v>
          </cell>
          <cell r="AI14">
            <v>821721</v>
          </cell>
          <cell r="AJ14">
            <v>826873</v>
          </cell>
          <cell r="AK14">
            <v>863060</v>
          </cell>
          <cell r="AT14">
            <v>231661</v>
          </cell>
          <cell r="AU14">
            <v>229917</v>
          </cell>
        </row>
        <row r="15">
          <cell r="N15">
            <v>32393</v>
          </cell>
          <cell r="O15">
            <v>46763</v>
          </cell>
          <cell r="P15">
            <v>56631</v>
          </cell>
          <cell r="Q15">
            <v>103437</v>
          </cell>
          <cell r="X15">
            <v>161775</v>
          </cell>
          <cell r="Y15">
            <v>190935</v>
          </cell>
          <cell r="Z15">
            <v>257374</v>
          </cell>
          <cell r="AA15">
            <v>367075</v>
          </cell>
          <cell r="AH15">
            <v>68448</v>
          </cell>
          <cell r="AI15">
            <v>115503</v>
          </cell>
          <cell r="AJ15">
            <v>141978</v>
          </cell>
          <cell r="AK15">
            <v>196110</v>
          </cell>
          <cell r="AR15">
            <v>38448</v>
          </cell>
          <cell r="AS15">
            <v>64396</v>
          </cell>
          <cell r="AT15">
            <v>87749</v>
          </cell>
          <cell r="AU15">
            <v>126722</v>
          </cell>
        </row>
        <row r="17">
          <cell r="N17">
            <v>112952</v>
          </cell>
          <cell r="O17">
            <v>146992</v>
          </cell>
          <cell r="P17">
            <v>152830</v>
          </cell>
          <cell r="Q17">
            <v>128350</v>
          </cell>
          <cell r="X17">
            <v>814957</v>
          </cell>
          <cell r="Y17">
            <v>911593</v>
          </cell>
          <cell r="Z17">
            <v>1072278</v>
          </cell>
          <cell r="AA17">
            <v>1068530</v>
          </cell>
          <cell r="AH17">
            <v>1953430</v>
          </cell>
          <cell r="AI17">
            <v>2177310</v>
          </cell>
          <cell r="AJ17">
            <v>2271887</v>
          </cell>
          <cell r="AK17">
            <v>2314659</v>
          </cell>
          <cell r="AT17">
            <v>617522</v>
          </cell>
          <cell r="AU17">
            <v>602710</v>
          </cell>
        </row>
        <row r="18">
          <cell r="N18">
            <v>48971</v>
          </cell>
          <cell r="O18">
            <v>73498</v>
          </cell>
          <cell r="P18">
            <v>86877</v>
          </cell>
          <cell r="Q18">
            <v>123287</v>
          </cell>
          <cell r="X18">
            <v>476201</v>
          </cell>
          <cell r="Y18">
            <v>607721</v>
          </cell>
          <cell r="Z18">
            <v>773382</v>
          </cell>
          <cell r="AA18">
            <v>1066259</v>
          </cell>
          <cell r="AH18">
            <v>294674</v>
          </cell>
          <cell r="AI18">
            <v>420850</v>
          </cell>
          <cell r="AJ18">
            <v>555792</v>
          </cell>
          <cell r="AK18">
            <v>677477</v>
          </cell>
          <cell r="AR18">
            <v>182645</v>
          </cell>
          <cell r="AS18">
            <v>261176</v>
          </cell>
          <cell r="AT18">
            <v>344429</v>
          </cell>
          <cell r="AU18">
            <v>458015</v>
          </cell>
        </row>
        <row r="20">
          <cell r="N20">
            <v>312331</v>
          </cell>
          <cell r="O20">
            <v>327133</v>
          </cell>
          <cell r="P20">
            <v>341390</v>
          </cell>
          <cell r="Q20">
            <v>448723</v>
          </cell>
          <cell r="X20">
            <v>1633898</v>
          </cell>
          <cell r="Y20">
            <v>1759335</v>
          </cell>
          <cell r="Z20">
            <v>2002949</v>
          </cell>
          <cell r="AA20">
            <v>2018065</v>
          </cell>
          <cell r="AH20">
            <v>2506642</v>
          </cell>
          <cell r="AI20">
            <v>2937480</v>
          </cell>
          <cell r="AJ20">
            <v>3134459</v>
          </cell>
          <cell r="AK20">
            <v>3302365</v>
          </cell>
          <cell r="AT20">
            <v>815877</v>
          </cell>
          <cell r="AU20">
            <v>802168</v>
          </cell>
        </row>
        <row r="21">
          <cell r="N21">
            <v>144405</v>
          </cell>
          <cell r="O21">
            <v>170199</v>
          </cell>
          <cell r="P21">
            <v>216991</v>
          </cell>
          <cell r="Q21">
            <v>319360</v>
          </cell>
          <cell r="X21">
            <v>899325</v>
          </cell>
          <cell r="Y21">
            <v>1136156</v>
          </cell>
          <cell r="Z21">
            <v>1497090</v>
          </cell>
          <cell r="AA21">
            <v>1932369</v>
          </cell>
          <cell r="AH21">
            <v>467902</v>
          </cell>
          <cell r="AI21">
            <v>540769</v>
          </cell>
          <cell r="AJ21">
            <v>563372</v>
          </cell>
          <cell r="AK21">
            <v>695343</v>
          </cell>
          <cell r="AR21">
            <v>304973</v>
          </cell>
          <cell r="AS21">
            <v>332788</v>
          </cell>
          <cell r="AT21">
            <v>411885</v>
          </cell>
          <cell r="AU21">
            <v>525695</v>
          </cell>
        </row>
        <row r="23">
          <cell r="N23">
            <v>97635</v>
          </cell>
          <cell r="O23">
            <v>98468</v>
          </cell>
          <cell r="P23">
            <v>99874</v>
          </cell>
          <cell r="Q23">
            <v>112522</v>
          </cell>
          <cell r="X23">
            <v>336396</v>
          </cell>
          <cell r="Y23">
            <v>381384</v>
          </cell>
          <cell r="Z23">
            <v>437605</v>
          </cell>
          <cell r="AA23">
            <v>549943</v>
          </cell>
          <cell r="AH23">
            <v>972508</v>
          </cell>
          <cell r="AI23">
            <v>1006880</v>
          </cell>
          <cell r="AJ23">
            <v>1010063</v>
          </cell>
          <cell r="AK23">
            <v>976834</v>
          </cell>
          <cell r="AT23">
            <v>167295</v>
          </cell>
          <cell r="AU23">
            <v>203722</v>
          </cell>
        </row>
        <row r="24">
          <cell r="N24">
            <v>55421</v>
          </cell>
          <cell r="O24">
            <v>70693</v>
          </cell>
          <cell r="P24">
            <v>91413</v>
          </cell>
          <cell r="Q24">
            <v>112957</v>
          </cell>
          <cell r="X24">
            <v>264465</v>
          </cell>
          <cell r="Y24">
            <v>355040</v>
          </cell>
          <cell r="Z24">
            <v>484827</v>
          </cell>
          <cell r="AA24">
            <v>636750</v>
          </cell>
          <cell r="AH24">
            <v>313258</v>
          </cell>
          <cell r="AI24">
            <v>401482</v>
          </cell>
          <cell r="AJ24">
            <v>447780</v>
          </cell>
          <cell r="AK24">
            <v>591501</v>
          </cell>
          <cell r="AR24">
            <v>67691</v>
          </cell>
          <cell r="AS24">
            <v>103992</v>
          </cell>
          <cell r="AT24">
            <v>147234</v>
          </cell>
          <cell r="AU24">
            <v>196314</v>
          </cell>
        </row>
        <row r="26">
          <cell r="N26">
            <v>103868</v>
          </cell>
          <cell r="O26">
            <v>113341</v>
          </cell>
          <cell r="P26">
            <v>129080</v>
          </cell>
          <cell r="Q26">
            <v>146695</v>
          </cell>
          <cell r="X26">
            <v>532212</v>
          </cell>
          <cell r="Y26">
            <v>598786</v>
          </cell>
          <cell r="Z26">
            <v>680914</v>
          </cell>
          <cell r="AA26">
            <v>673668</v>
          </cell>
          <cell r="AH26">
            <v>1408480</v>
          </cell>
          <cell r="AI26">
            <v>1579208</v>
          </cell>
          <cell r="AJ26">
            <v>1389139</v>
          </cell>
          <cell r="AK26">
            <v>1284889</v>
          </cell>
          <cell r="AT26">
            <v>361392</v>
          </cell>
          <cell r="AU26">
            <v>415179</v>
          </cell>
        </row>
        <row r="27">
          <cell r="N27">
            <v>53099</v>
          </cell>
          <cell r="O27">
            <v>64748</v>
          </cell>
          <cell r="P27">
            <v>91833</v>
          </cell>
          <cell r="Q27">
            <v>125941</v>
          </cell>
          <cell r="X27">
            <v>299182</v>
          </cell>
          <cell r="Y27">
            <v>382163</v>
          </cell>
          <cell r="Z27">
            <v>546703</v>
          </cell>
          <cell r="AA27">
            <v>730625</v>
          </cell>
          <cell r="AH27">
            <v>191602</v>
          </cell>
          <cell r="AI27">
            <v>264977</v>
          </cell>
          <cell r="AJ27">
            <v>449046</v>
          </cell>
          <cell r="AK27">
            <v>708798</v>
          </cell>
          <cell r="AR27">
            <v>155411</v>
          </cell>
          <cell r="AS27">
            <v>193285</v>
          </cell>
          <cell r="AT27">
            <v>297193</v>
          </cell>
          <cell r="AU27">
            <v>460530</v>
          </cell>
        </row>
        <row r="29">
          <cell r="N29">
            <v>64109</v>
          </cell>
          <cell r="O29">
            <v>70134</v>
          </cell>
          <cell r="P29">
            <v>73279</v>
          </cell>
          <cell r="Q29">
            <v>97840</v>
          </cell>
          <cell r="X29">
            <v>329936</v>
          </cell>
          <cell r="Y29">
            <v>388277</v>
          </cell>
          <cell r="Z29">
            <v>436437</v>
          </cell>
          <cell r="AA29">
            <v>451903</v>
          </cell>
          <cell r="AH29">
            <v>739994</v>
          </cell>
          <cell r="AI29">
            <v>753258</v>
          </cell>
          <cell r="AJ29">
            <v>723401</v>
          </cell>
          <cell r="AK29">
            <v>605191</v>
          </cell>
          <cell r="AT29">
            <v>146318</v>
          </cell>
          <cell r="AU29">
            <v>143135</v>
          </cell>
        </row>
        <row r="30">
          <cell r="N30">
            <v>43115</v>
          </cell>
          <cell r="O30">
            <v>54784</v>
          </cell>
          <cell r="P30">
            <v>64708</v>
          </cell>
          <cell r="Q30">
            <v>93164</v>
          </cell>
          <cell r="X30">
            <v>211231</v>
          </cell>
          <cell r="Y30">
            <v>263096</v>
          </cell>
          <cell r="Z30">
            <v>332517</v>
          </cell>
          <cell r="AA30">
            <v>420517</v>
          </cell>
          <cell r="AH30">
            <v>300237</v>
          </cell>
          <cell r="AI30">
            <v>391642</v>
          </cell>
          <cell r="AJ30">
            <v>449364</v>
          </cell>
          <cell r="AK30">
            <v>330199</v>
          </cell>
          <cell r="AR30">
            <v>64632</v>
          </cell>
          <cell r="AS30">
            <v>84350</v>
          </cell>
          <cell r="AT30">
            <v>99327</v>
          </cell>
          <cell r="AU30">
            <v>128219</v>
          </cell>
        </row>
        <row r="32">
          <cell r="N32">
            <v>135269</v>
          </cell>
          <cell r="O32">
            <v>157866</v>
          </cell>
          <cell r="P32">
            <v>166998</v>
          </cell>
          <cell r="Q32">
            <v>222473</v>
          </cell>
          <cell r="X32">
            <v>547667</v>
          </cell>
          <cell r="Y32">
            <v>606387</v>
          </cell>
          <cell r="Z32">
            <v>711289</v>
          </cell>
          <cell r="AA32">
            <v>715600</v>
          </cell>
          <cell r="AH32">
            <v>1428703</v>
          </cell>
          <cell r="AI32">
            <v>1499480</v>
          </cell>
          <cell r="AJ32">
            <v>1533807</v>
          </cell>
          <cell r="AK32">
            <v>1385747</v>
          </cell>
          <cell r="AT32">
            <v>298009</v>
          </cell>
          <cell r="AU32">
            <v>275777</v>
          </cell>
        </row>
        <row r="33">
          <cell r="N33">
            <v>77090</v>
          </cell>
          <cell r="O33">
            <v>110209</v>
          </cell>
          <cell r="P33">
            <v>133269</v>
          </cell>
          <cell r="Q33">
            <v>204105</v>
          </cell>
          <cell r="X33">
            <v>444996</v>
          </cell>
          <cell r="Y33">
            <v>529082</v>
          </cell>
          <cell r="Z33">
            <v>633458</v>
          </cell>
          <cell r="AA33">
            <v>768717</v>
          </cell>
          <cell r="AH33">
            <v>256865</v>
          </cell>
          <cell r="AI33">
            <v>192266</v>
          </cell>
          <cell r="AJ33">
            <v>277707</v>
          </cell>
          <cell r="AK33">
            <v>287213</v>
          </cell>
          <cell r="AR33">
            <v>90704</v>
          </cell>
          <cell r="AS33">
            <v>112394</v>
          </cell>
          <cell r="AT33">
            <v>155948</v>
          </cell>
          <cell r="AU33">
            <v>190686</v>
          </cell>
        </row>
        <row r="35">
          <cell r="N35">
            <v>145108</v>
          </cell>
          <cell r="O35">
            <v>165554</v>
          </cell>
          <cell r="P35">
            <v>173021</v>
          </cell>
          <cell r="Q35">
            <v>277459</v>
          </cell>
          <cell r="X35">
            <v>587546</v>
          </cell>
          <cell r="Y35">
            <v>643126</v>
          </cell>
          <cell r="Z35">
            <v>734057</v>
          </cell>
          <cell r="AA35">
            <v>750796</v>
          </cell>
          <cell r="AH35">
            <v>2039670</v>
          </cell>
          <cell r="AI35">
            <v>2285898</v>
          </cell>
          <cell r="AJ35">
            <v>2185661</v>
          </cell>
          <cell r="AK35">
            <v>1770179</v>
          </cell>
          <cell r="AT35">
            <v>415887</v>
          </cell>
          <cell r="AU35">
            <v>415353</v>
          </cell>
        </row>
        <row r="36">
          <cell r="N36">
            <v>63649</v>
          </cell>
          <cell r="O36">
            <v>85662</v>
          </cell>
          <cell r="P36">
            <v>116324</v>
          </cell>
          <cell r="Q36">
            <v>178893</v>
          </cell>
          <cell r="X36">
            <v>265081</v>
          </cell>
          <cell r="Y36">
            <v>332521</v>
          </cell>
          <cell r="Z36">
            <v>515752</v>
          </cell>
          <cell r="AA36">
            <v>662862</v>
          </cell>
          <cell r="AH36">
            <v>164866</v>
          </cell>
          <cell r="AI36">
            <v>835056</v>
          </cell>
          <cell r="AJ36">
            <v>318601</v>
          </cell>
          <cell r="AK36">
            <v>434625</v>
          </cell>
          <cell r="AR36">
            <v>88148</v>
          </cell>
          <cell r="AS36">
            <v>115335</v>
          </cell>
          <cell r="AT36">
            <v>183321</v>
          </cell>
          <cell r="AU36">
            <v>221056</v>
          </cell>
        </row>
        <row r="38">
          <cell r="N38">
            <v>2244688</v>
          </cell>
          <cell r="O38">
            <v>3252074</v>
          </cell>
          <cell r="P38">
            <v>3910347</v>
          </cell>
          <cell r="Q38">
            <v>2916150</v>
          </cell>
          <cell r="X38">
            <v>6796395</v>
          </cell>
          <cell r="Y38">
            <v>7543816</v>
          </cell>
          <cell r="Z38">
            <v>9693343</v>
          </cell>
          <cell r="AA38">
            <v>10209866</v>
          </cell>
          <cell r="AH38">
            <v>17524345</v>
          </cell>
          <cell r="AI38">
            <v>25776114</v>
          </cell>
          <cell r="AJ38">
            <v>34902561</v>
          </cell>
          <cell r="AK38">
            <v>31445340</v>
          </cell>
          <cell r="AT38">
            <v>8846080</v>
          </cell>
          <cell r="AU38">
            <v>8287868</v>
          </cell>
        </row>
        <row r="39">
          <cell r="N39">
            <v>1857920</v>
          </cell>
          <cell r="O39">
            <v>2796208</v>
          </cell>
          <cell r="P39">
            <v>3320395</v>
          </cell>
          <cell r="Q39">
            <v>3828358</v>
          </cell>
          <cell r="X39">
            <v>8585057</v>
          </cell>
          <cell r="Y39">
            <v>10478969</v>
          </cell>
          <cell r="Z39">
            <v>13352376</v>
          </cell>
          <cell r="AA39">
            <v>15873998</v>
          </cell>
          <cell r="AH39">
            <v>4579042</v>
          </cell>
          <cell r="AI39">
            <v>6518464</v>
          </cell>
          <cell r="AJ39">
            <v>11022181</v>
          </cell>
          <cell r="AK39">
            <v>14213817</v>
          </cell>
          <cell r="AR39">
            <v>2720811</v>
          </cell>
          <cell r="AS39">
            <v>3961850</v>
          </cell>
          <cell r="AT39">
            <v>6166328</v>
          </cell>
          <cell r="AU39">
            <v>7405714</v>
          </cell>
        </row>
        <row r="41">
          <cell r="N41">
            <v>24951</v>
          </cell>
          <cell r="O41">
            <v>28019</v>
          </cell>
          <cell r="P41">
            <v>27815</v>
          </cell>
          <cell r="Q41">
            <v>30847</v>
          </cell>
          <cell r="X41">
            <v>444002</v>
          </cell>
          <cell r="Y41">
            <v>481211</v>
          </cell>
          <cell r="Z41">
            <v>558473</v>
          </cell>
          <cell r="AA41">
            <v>607458</v>
          </cell>
          <cell r="AH41">
            <v>604759</v>
          </cell>
          <cell r="AI41">
            <v>629132</v>
          </cell>
          <cell r="AJ41">
            <v>710698</v>
          </cell>
          <cell r="AK41">
            <v>661139</v>
          </cell>
          <cell r="AT41">
            <v>160785</v>
          </cell>
          <cell r="AU41">
            <v>145227</v>
          </cell>
        </row>
        <row r="42">
          <cell r="N42">
            <v>11243</v>
          </cell>
          <cell r="O42">
            <v>16097</v>
          </cell>
          <cell r="P42">
            <v>18271</v>
          </cell>
          <cell r="Q42">
            <v>25065</v>
          </cell>
          <cell r="X42">
            <v>184472</v>
          </cell>
          <cell r="Y42">
            <v>234488</v>
          </cell>
          <cell r="Z42">
            <v>307964</v>
          </cell>
          <cell r="AA42">
            <v>412089</v>
          </cell>
          <cell r="AH42">
            <v>91059</v>
          </cell>
          <cell r="AI42">
            <v>116312</v>
          </cell>
          <cell r="AJ42">
            <v>148424</v>
          </cell>
          <cell r="AK42">
            <v>188723</v>
          </cell>
          <cell r="AR42">
            <v>50028</v>
          </cell>
          <cell r="AS42">
            <v>66735</v>
          </cell>
          <cell r="AT42">
            <v>80809</v>
          </cell>
          <cell r="AU42">
            <v>97887</v>
          </cell>
        </row>
        <row r="44">
          <cell r="N44">
            <v>298548</v>
          </cell>
          <cell r="O44">
            <v>378631</v>
          </cell>
          <cell r="P44">
            <v>383278</v>
          </cell>
          <cell r="Q44">
            <v>296659</v>
          </cell>
          <cell r="X44">
            <v>459019</v>
          </cell>
          <cell r="Y44">
            <v>507640</v>
          </cell>
          <cell r="Z44">
            <v>789211</v>
          </cell>
          <cell r="AA44">
            <v>763977</v>
          </cell>
          <cell r="AH44">
            <v>1431373</v>
          </cell>
          <cell r="AI44">
            <v>1547767</v>
          </cell>
          <cell r="AJ44">
            <v>1487925</v>
          </cell>
          <cell r="AK44">
            <v>1313543</v>
          </cell>
          <cell r="AT44">
            <v>370064</v>
          </cell>
          <cell r="AU44">
            <v>371784</v>
          </cell>
        </row>
        <row r="45">
          <cell r="N45">
            <v>260610</v>
          </cell>
          <cell r="O45">
            <v>344202</v>
          </cell>
          <cell r="P45">
            <v>368734</v>
          </cell>
          <cell r="Q45">
            <v>364586</v>
          </cell>
          <cell r="X45">
            <v>472771</v>
          </cell>
          <cell r="Y45">
            <v>575235</v>
          </cell>
          <cell r="Z45">
            <v>727573</v>
          </cell>
          <cell r="AA45">
            <v>905196</v>
          </cell>
          <cell r="AH45">
            <v>540969</v>
          </cell>
          <cell r="AI45">
            <v>615364</v>
          </cell>
          <cell r="AJ45">
            <v>569157</v>
          </cell>
          <cell r="AK45">
            <v>577386</v>
          </cell>
          <cell r="AR45">
            <v>265208</v>
          </cell>
          <cell r="AS45">
            <v>279519</v>
          </cell>
          <cell r="AT45">
            <v>304385</v>
          </cell>
          <cell r="AU45">
            <v>367522</v>
          </cell>
        </row>
        <row r="47">
          <cell r="N47">
            <v>75528</v>
          </cell>
          <cell r="O47">
            <v>94870</v>
          </cell>
          <cell r="P47">
            <v>91015</v>
          </cell>
          <cell r="Q47">
            <v>110356</v>
          </cell>
          <cell r="X47">
            <v>303551</v>
          </cell>
          <cell r="Y47">
            <v>347514</v>
          </cell>
          <cell r="Z47">
            <v>553711</v>
          </cell>
          <cell r="AA47">
            <v>545386</v>
          </cell>
          <cell r="AH47">
            <v>968196</v>
          </cell>
          <cell r="AI47">
            <v>754666</v>
          </cell>
          <cell r="AJ47">
            <v>583734</v>
          </cell>
          <cell r="AK47">
            <v>569870</v>
          </cell>
          <cell r="AT47">
            <v>184557</v>
          </cell>
          <cell r="AU47">
            <v>175242</v>
          </cell>
        </row>
        <row r="48">
          <cell r="N48">
            <v>57626</v>
          </cell>
          <cell r="O48">
            <v>71183</v>
          </cell>
          <cell r="P48">
            <v>77465</v>
          </cell>
          <cell r="Q48">
            <v>129103</v>
          </cell>
          <cell r="X48">
            <v>239829</v>
          </cell>
          <cell r="Y48">
            <v>271601</v>
          </cell>
          <cell r="Z48">
            <v>349351</v>
          </cell>
          <cell r="AA48">
            <v>561429</v>
          </cell>
          <cell r="AH48">
            <v>165215</v>
          </cell>
          <cell r="AI48">
            <v>204588</v>
          </cell>
          <cell r="AJ48">
            <v>233645</v>
          </cell>
          <cell r="AK48">
            <v>336785</v>
          </cell>
          <cell r="AR48">
            <v>107337</v>
          </cell>
          <cell r="AS48">
            <v>129275</v>
          </cell>
          <cell r="AT48">
            <v>145541</v>
          </cell>
          <cell r="AU48">
            <v>227577</v>
          </cell>
        </row>
        <row r="50">
          <cell r="N50">
            <v>259460</v>
          </cell>
          <cell r="O50">
            <v>261536</v>
          </cell>
          <cell r="P50">
            <v>278962</v>
          </cell>
          <cell r="Q50">
            <v>389125</v>
          </cell>
          <cell r="X50">
            <v>456319</v>
          </cell>
          <cell r="Y50">
            <v>497602</v>
          </cell>
          <cell r="Z50">
            <v>761125</v>
          </cell>
          <cell r="AA50">
            <v>773686</v>
          </cell>
          <cell r="AH50">
            <v>1265740</v>
          </cell>
          <cell r="AI50">
            <v>1545223</v>
          </cell>
          <cell r="AJ50">
            <v>1588427</v>
          </cell>
          <cell r="AK50">
            <v>1614436</v>
          </cell>
          <cell r="AT50">
            <v>448237</v>
          </cell>
          <cell r="AU50">
            <v>510274</v>
          </cell>
        </row>
        <row r="51">
          <cell r="N51">
            <v>97495</v>
          </cell>
          <cell r="O51">
            <v>124871</v>
          </cell>
          <cell r="P51">
            <v>149813</v>
          </cell>
          <cell r="Q51">
            <v>219973</v>
          </cell>
          <cell r="X51">
            <v>190492</v>
          </cell>
          <cell r="Y51">
            <v>228495</v>
          </cell>
          <cell r="Z51">
            <v>318951</v>
          </cell>
          <cell r="AA51">
            <v>450423</v>
          </cell>
          <cell r="AH51">
            <v>247788</v>
          </cell>
          <cell r="AI51">
            <v>274885</v>
          </cell>
          <cell r="AJ51">
            <v>377478</v>
          </cell>
          <cell r="AK51">
            <v>490676</v>
          </cell>
          <cell r="AR51">
            <v>106129</v>
          </cell>
          <cell r="AS51">
            <v>127407</v>
          </cell>
          <cell r="AT51">
            <v>165122</v>
          </cell>
          <cell r="AU51">
            <v>235605</v>
          </cell>
        </row>
        <row r="53">
          <cell r="N53">
            <v>213872</v>
          </cell>
          <cell r="O53">
            <v>223621</v>
          </cell>
          <cell r="P53">
            <v>240652</v>
          </cell>
          <cell r="Q53">
            <v>200573</v>
          </cell>
          <cell r="X53">
            <v>724772</v>
          </cell>
          <cell r="Y53">
            <v>790869</v>
          </cell>
          <cell r="Z53">
            <v>895912</v>
          </cell>
          <cell r="AA53">
            <v>869132</v>
          </cell>
          <cell r="AH53">
            <v>1799617</v>
          </cell>
          <cell r="AI53">
            <v>1935786</v>
          </cell>
          <cell r="AJ53">
            <v>1992825</v>
          </cell>
          <cell r="AK53">
            <v>1654281</v>
          </cell>
          <cell r="AT53">
            <v>434947</v>
          </cell>
          <cell r="AU53">
            <v>387594</v>
          </cell>
        </row>
        <row r="54">
          <cell r="N54">
            <v>147505</v>
          </cell>
          <cell r="O54">
            <v>163273</v>
          </cell>
          <cell r="P54">
            <v>184029</v>
          </cell>
          <cell r="Q54">
            <v>217351</v>
          </cell>
          <cell r="X54">
            <v>574893</v>
          </cell>
          <cell r="Y54">
            <v>611557</v>
          </cell>
          <cell r="Z54">
            <v>819459</v>
          </cell>
          <cell r="AA54">
            <v>1059129</v>
          </cell>
          <cell r="AH54">
            <v>322992</v>
          </cell>
          <cell r="AI54">
            <v>413232</v>
          </cell>
          <cell r="AJ54">
            <v>519560</v>
          </cell>
          <cell r="AK54">
            <v>657456</v>
          </cell>
          <cell r="AR54">
            <v>187478</v>
          </cell>
          <cell r="AS54">
            <v>238824</v>
          </cell>
          <cell r="AT54">
            <v>319071</v>
          </cell>
          <cell r="AU54">
            <v>406139</v>
          </cell>
        </row>
        <row r="56">
          <cell r="N56">
            <v>80365</v>
          </cell>
          <cell r="O56">
            <v>87649</v>
          </cell>
          <cell r="P56">
            <v>99337</v>
          </cell>
          <cell r="Q56">
            <v>209486</v>
          </cell>
          <cell r="X56">
            <v>622112</v>
          </cell>
          <cell r="Y56">
            <v>796696</v>
          </cell>
          <cell r="Z56">
            <v>943378</v>
          </cell>
          <cell r="AA56">
            <v>894138</v>
          </cell>
          <cell r="AH56">
            <v>1225131</v>
          </cell>
          <cell r="AI56">
            <v>1441885</v>
          </cell>
          <cell r="AJ56">
            <v>1441726</v>
          </cell>
          <cell r="AK56">
            <v>1633319</v>
          </cell>
          <cell r="AT56">
            <v>304450</v>
          </cell>
          <cell r="AU56">
            <v>512848</v>
          </cell>
        </row>
        <row r="57">
          <cell r="N57">
            <v>66386</v>
          </cell>
          <cell r="O57">
            <v>81769</v>
          </cell>
          <cell r="P57">
            <v>90760</v>
          </cell>
          <cell r="Q57">
            <v>148529</v>
          </cell>
          <cell r="X57">
            <v>546380</v>
          </cell>
          <cell r="Y57">
            <v>717170</v>
          </cell>
          <cell r="Z57">
            <v>916527</v>
          </cell>
          <cell r="AA57">
            <v>1163949</v>
          </cell>
          <cell r="AH57">
            <v>298693</v>
          </cell>
          <cell r="AI57">
            <v>353899</v>
          </cell>
          <cell r="AJ57">
            <v>412606</v>
          </cell>
          <cell r="AK57">
            <v>627051</v>
          </cell>
          <cell r="AR57">
            <v>156233</v>
          </cell>
          <cell r="AS57">
            <v>198026</v>
          </cell>
          <cell r="AT57">
            <v>233153</v>
          </cell>
          <cell r="AU57">
            <v>387819</v>
          </cell>
        </row>
        <row r="59">
          <cell r="N59">
            <v>317372</v>
          </cell>
          <cell r="O59">
            <v>364336</v>
          </cell>
          <cell r="P59">
            <v>399278</v>
          </cell>
          <cell r="Q59">
            <v>303544</v>
          </cell>
          <cell r="X59">
            <v>644851</v>
          </cell>
          <cell r="Y59">
            <v>718848</v>
          </cell>
          <cell r="Z59">
            <v>877977</v>
          </cell>
          <cell r="AA59">
            <v>856886</v>
          </cell>
          <cell r="AH59">
            <v>2207303</v>
          </cell>
          <cell r="AI59">
            <v>2299524</v>
          </cell>
          <cell r="AJ59">
            <v>2234688</v>
          </cell>
          <cell r="AK59">
            <v>1962672</v>
          </cell>
          <cell r="AT59">
            <v>353255</v>
          </cell>
          <cell r="AU59">
            <v>308440</v>
          </cell>
        </row>
        <row r="60">
          <cell r="N60">
            <v>228484</v>
          </cell>
          <cell r="O60">
            <v>312694</v>
          </cell>
          <cell r="P60">
            <v>344357</v>
          </cell>
          <cell r="Q60">
            <v>379232</v>
          </cell>
          <cell r="X60">
            <v>684443</v>
          </cell>
          <cell r="Y60">
            <v>871069</v>
          </cell>
          <cell r="Z60">
            <v>1070451</v>
          </cell>
          <cell r="AA60">
            <v>1328279</v>
          </cell>
          <cell r="AH60">
            <v>520682</v>
          </cell>
          <cell r="AI60">
            <v>651672</v>
          </cell>
          <cell r="AJ60">
            <v>734194</v>
          </cell>
          <cell r="AK60">
            <v>859456</v>
          </cell>
          <cell r="AR60">
            <v>174763</v>
          </cell>
          <cell r="AS60">
            <v>247719</v>
          </cell>
          <cell r="AT60">
            <v>318112</v>
          </cell>
          <cell r="AU60">
            <v>368672</v>
          </cell>
        </row>
        <row r="62">
          <cell r="N62">
            <v>2596040</v>
          </cell>
          <cell r="O62">
            <v>3973679</v>
          </cell>
          <cell r="P62">
            <v>4741186</v>
          </cell>
          <cell r="Q62">
            <v>7353043</v>
          </cell>
          <cell r="X62">
            <v>12965130</v>
          </cell>
          <cell r="Y62">
            <v>14930639</v>
          </cell>
          <cell r="Z62">
            <v>18144462</v>
          </cell>
          <cell r="AA62">
            <v>17273416</v>
          </cell>
          <cell r="AH62">
            <v>14420340</v>
          </cell>
          <cell r="AI62">
            <v>17431807</v>
          </cell>
          <cell r="AJ62">
            <v>19673465</v>
          </cell>
          <cell r="AK62">
            <v>18309032</v>
          </cell>
          <cell r="AT62">
            <v>487837</v>
          </cell>
          <cell r="AU62">
            <v>391230</v>
          </cell>
        </row>
        <row r="63">
          <cell r="N63">
            <v>2057721</v>
          </cell>
          <cell r="O63">
            <v>3152232</v>
          </cell>
          <cell r="P63">
            <v>4248097</v>
          </cell>
          <cell r="Q63">
            <v>8365033</v>
          </cell>
          <cell r="X63">
            <v>15392270</v>
          </cell>
          <cell r="Y63">
            <v>20040871</v>
          </cell>
          <cell r="Z63">
            <v>25177290</v>
          </cell>
          <cell r="AA63">
            <v>30588001</v>
          </cell>
          <cell r="AH63">
            <v>1387523</v>
          </cell>
          <cell r="AI63">
            <v>1621424</v>
          </cell>
          <cell r="AJ63">
            <v>2108679</v>
          </cell>
          <cell r="AK63">
            <v>2975652</v>
          </cell>
          <cell r="AR63">
            <v>188459</v>
          </cell>
          <cell r="AS63">
            <v>334083</v>
          </cell>
          <cell r="AT63">
            <v>462793</v>
          </cell>
          <cell r="AU63">
            <v>872951</v>
          </cell>
        </row>
        <row r="65">
          <cell r="N65">
            <v>51888</v>
          </cell>
          <cell r="O65">
            <v>56003</v>
          </cell>
          <cell r="P65">
            <v>62334</v>
          </cell>
          <cell r="Q65">
            <v>91240</v>
          </cell>
          <cell r="X65">
            <v>381998</v>
          </cell>
          <cell r="Y65">
            <v>418836</v>
          </cell>
          <cell r="Z65">
            <v>507729</v>
          </cell>
          <cell r="AA65">
            <v>474416</v>
          </cell>
          <cell r="AH65">
            <v>193790</v>
          </cell>
          <cell r="AI65">
            <v>271668</v>
          </cell>
          <cell r="AJ65">
            <v>386421</v>
          </cell>
          <cell r="AK65">
            <v>406236</v>
          </cell>
          <cell r="AT65">
            <v>79164</v>
          </cell>
          <cell r="AU65">
            <v>80390</v>
          </cell>
        </row>
        <row r="66">
          <cell r="N66">
            <v>31500</v>
          </cell>
          <cell r="O66">
            <v>43656</v>
          </cell>
          <cell r="P66">
            <v>50161</v>
          </cell>
          <cell r="Q66">
            <v>68678</v>
          </cell>
          <cell r="X66">
            <v>271804</v>
          </cell>
          <cell r="Y66">
            <v>343208</v>
          </cell>
          <cell r="Z66">
            <v>422599</v>
          </cell>
          <cell r="AA66">
            <v>516799</v>
          </cell>
          <cell r="AH66">
            <v>37856</v>
          </cell>
          <cell r="AI66">
            <v>49331</v>
          </cell>
          <cell r="AJ66">
            <v>80002</v>
          </cell>
          <cell r="AK66">
            <v>99280</v>
          </cell>
          <cell r="AR66">
            <v>14938</v>
          </cell>
          <cell r="AS66">
            <v>20585</v>
          </cell>
          <cell r="AT66">
            <v>40304</v>
          </cell>
          <cell r="AU66">
            <v>53901</v>
          </cell>
        </row>
        <row r="68">
          <cell r="N68">
            <v>83264</v>
          </cell>
          <cell r="O68">
            <v>92528</v>
          </cell>
          <cell r="P68">
            <v>98408</v>
          </cell>
          <cell r="Q68">
            <v>162966</v>
          </cell>
          <cell r="X68">
            <v>426671</v>
          </cell>
          <cell r="Y68">
            <v>471977</v>
          </cell>
          <cell r="Z68">
            <v>602955</v>
          </cell>
          <cell r="AA68">
            <v>580635</v>
          </cell>
          <cell r="AH68">
            <v>284745</v>
          </cell>
          <cell r="AI68">
            <v>266810</v>
          </cell>
          <cell r="AJ68">
            <v>270400</v>
          </cell>
          <cell r="AK68">
            <v>284257</v>
          </cell>
          <cell r="AT68">
            <v>42249</v>
          </cell>
          <cell r="AU68">
            <v>55345</v>
          </cell>
        </row>
        <row r="69">
          <cell r="N69">
            <v>55634</v>
          </cell>
          <cell r="O69">
            <v>73760</v>
          </cell>
          <cell r="P69">
            <v>84908</v>
          </cell>
          <cell r="Q69">
            <v>122972</v>
          </cell>
          <cell r="X69">
            <v>232758</v>
          </cell>
          <cell r="Y69">
            <v>319813</v>
          </cell>
          <cell r="Z69">
            <v>398869</v>
          </cell>
          <cell r="AA69">
            <v>481059</v>
          </cell>
          <cell r="AH69">
            <v>19501</v>
          </cell>
          <cell r="AI69">
            <v>32504</v>
          </cell>
          <cell r="AJ69">
            <v>41731</v>
          </cell>
          <cell r="AK69">
            <v>55579</v>
          </cell>
          <cell r="AR69">
            <v>11160</v>
          </cell>
          <cell r="AS69">
            <v>16021</v>
          </cell>
          <cell r="AT69">
            <v>19699</v>
          </cell>
          <cell r="AU69">
            <v>29838</v>
          </cell>
        </row>
        <row r="71">
          <cell r="N71">
            <v>113144</v>
          </cell>
          <cell r="O71">
            <v>123279</v>
          </cell>
          <cell r="P71">
            <v>125361</v>
          </cell>
          <cell r="Q71">
            <v>122216</v>
          </cell>
          <cell r="X71">
            <v>634495</v>
          </cell>
          <cell r="Y71">
            <v>710548</v>
          </cell>
          <cell r="Z71">
            <v>824553</v>
          </cell>
          <cell r="AA71">
            <v>811068</v>
          </cell>
          <cell r="AH71">
            <v>704301</v>
          </cell>
          <cell r="AI71">
            <v>779105</v>
          </cell>
          <cell r="AJ71">
            <v>726388</v>
          </cell>
          <cell r="AK71">
            <v>712765</v>
          </cell>
          <cell r="AT71">
            <v>116541</v>
          </cell>
          <cell r="AU71">
            <v>168196</v>
          </cell>
        </row>
        <row r="72">
          <cell r="N72">
            <v>53000</v>
          </cell>
          <cell r="O72">
            <v>65332</v>
          </cell>
          <cell r="P72">
            <v>77719</v>
          </cell>
          <cell r="Q72">
            <v>94021</v>
          </cell>
          <cell r="X72">
            <v>322827</v>
          </cell>
          <cell r="Y72">
            <v>396511</v>
          </cell>
          <cell r="Z72">
            <v>503262</v>
          </cell>
          <cell r="AA72">
            <v>624166</v>
          </cell>
          <cell r="AH72">
            <v>82273</v>
          </cell>
          <cell r="AI72">
            <v>106181</v>
          </cell>
          <cell r="AJ72">
            <v>160899</v>
          </cell>
          <cell r="AK72">
            <v>209693</v>
          </cell>
          <cell r="AR72">
            <v>38462</v>
          </cell>
          <cell r="AS72">
            <v>43254</v>
          </cell>
          <cell r="AT72">
            <v>62089</v>
          </cell>
          <cell r="AU72">
            <v>91627</v>
          </cell>
        </row>
        <row r="74">
          <cell r="N74">
            <v>351458</v>
          </cell>
          <cell r="O74">
            <v>455938</v>
          </cell>
          <cell r="P74">
            <v>539243</v>
          </cell>
          <cell r="Q74">
            <v>694287</v>
          </cell>
          <cell r="X74">
            <v>900899</v>
          </cell>
          <cell r="Y74">
            <v>988526</v>
          </cell>
          <cell r="Z74">
            <v>1115992</v>
          </cell>
          <cell r="AA74">
            <v>1071839</v>
          </cell>
          <cell r="AH74">
            <v>1525750</v>
          </cell>
          <cell r="AI74">
            <v>1628786</v>
          </cell>
          <cell r="AJ74">
            <v>1474183</v>
          </cell>
          <cell r="AK74">
            <v>1276715</v>
          </cell>
          <cell r="AT74">
            <v>250126</v>
          </cell>
          <cell r="AU74">
            <v>217729</v>
          </cell>
        </row>
        <row r="75">
          <cell r="N75">
            <v>182196</v>
          </cell>
          <cell r="O75">
            <v>185007</v>
          </cell>
          <cell r="P75">
            <v>222768</v>
          </cell>
          <cell r="Q75">
            <v>349262</v>
          </cell>
          <cell r="X75">
            <v>524355</v>
          </cell>
          <cell r="Y75">
            <v>582678</v>
          </cell>
          <cell r="Z75">
            <v>677663</v>
          </cell>
          <cell r="AA75">
            <v>791874</v>
          </cell>
          <cell r="AH75">
            <v>134006</v>
          </cell>
          <cell r="AI75">
            <v>167128</v>
          </cell>
          <cell r="AJ75">
            <v>213950</v>
          </cell>
          <cell r="AK75">
            <v>270674</v>
          </cell>
          <cell r="AR75">
            <v>72239</v>
          </cell>
          <cell r="AS75">
            <v>84614</v>
          </cell>
          <cell r="AT75">
            <v>107321</v>
          </cell>
          <cell r="AU75">
            <v>126666</v>
          </cell>
        </row>
        <row r="77">
          <cell r="N77">
            <v>131596</v>
          </cell>
          <cell r="O77">
            <v>140373</v>
          </cell>
          <cell r="P77">
            <v>144623</v>
          </cell>
          <cell r="Q77">
            <v>158646</v>
          </cell>
          <cell r="X77">
            <v>626379</v>
          </cell>
          <cell r="Y77">
            <v>700204</v>
          </cell>
          <cell r="Z77">
            <v>889727</v>
          </cell>
          <cell r="AA77">
            <v>846731</v>
          </cell>
          <cell r="AH77">
            <v>958098</v>
          </cell>
          <cell r="AI77">
            <v>869584</v>
          </cell>
          <cell r="AJ77">
            <v>851388</v>
          </cell>
          <cell r="AK77">
            <v>779592</v>
          </cell>
          <cell r="AT77">
            <v>202862</v>
          </cell>
          <cell r="AU77">
            <v>177971</v>
          </cell>
        </row>
        <row r="78">
          <cell r="N78">
            <v>158392</v>
          </cell>
          <cell r="O78">
            <v>181714</v>
          </cell>
          <cell r="P78">
            <v>202779</v>
          </cell>
          <cell r="Q78">
            <v>239448</v>
          </cell>
          <cell r="X78">
            <v>1320769</v>
          </cell>
          <cell r="Y78">
            <v>1514290</v>
          </cell>
          <cell r="Z78">
            <v>1741341</v>
          </cell>
          <cell r="AA78">
            <v>1836521</v>
          </cell>
          <cell r="AH78">
            <v>267960</v>
          </cell>
          <cell r="AI78">
            <v>338062</v>
          </cell>
          <cell r="AJ78">
            <v>419888</v>
          </cell>
          <cell r="AK78">
            <v>550872</v>
          </cell>
          <cell r="AR78">
            <v>170556</v>
          </cell>
          <cell r="AS78">
            <v>211599</v>
          </cell>
          <cell r="AT78">
            <v>263154</v>
          </cell>
          <cell r="AU78">
            <v>304552</v>
          </cell>
        </row>
        <row r="80">
          <cell r="N80">
            <v>240053</v>
          </cell>
          <cell r="O80">
            <v>315034</v>
          </cell>
          <cell r="P80">
            <v>287542</v>
          </cell>
          <cell r="Q80">
            <v>326509</v>
          </cell>
          <cell r="X80">
            <v>1635638</v>
          </cell>
          <cell r="Y80">
            <v>1766010</v>
          </cell>
          <cell r="Z80">
            <v>2101348</v>
          </cell>
          <cell r="AA80">
            <v>1887072</v>
          </cell>
          <cell r="AH80">
            <v>2914631</v>
          </cell>
          <cell r="AI80">
            <v>3166279</v>
          </cell>
          <cell r="AJ80">
            <v>3515835</v>
          </cell>
          <cell r="AK80">
            <v>3966271</v>
          </cell>
          <cell r="AT80">
            <v>944849</v>
          </cell>
          <cell r="AU80">
            <v>968608</v>
          </cell>
        </row>
        <row r="81">
          <cell r="N81">
            <v>132052</v>
          </cell>
          <cell r="O81">
            <v>162248</v>
          </cell>
          <cell r="P81">
            <v>191577</v>
          </cell>
          <cell r="Q81">
            <v>248830</v>
          </cell>
          <cell r="X81">
            <v>1432140</v>
          </cell>
          <cell r="Y81">
            <v>1654801</v>
          </cell>
          <cell r="Z81">
            <v>1887584</v>
          </cell>
          <cell r="AA81">
            <v>2291005</v>
          </cell>
          <cell r="AH81">
            <v>552896</v>
          </cell>
          <cell r="AI81">
            <v>697835</v>
          </cell>
          <cell r="AJ81">
            <v>843172</v>
          </cell>
          <cell r="AK81">
            <v>1174068</v>
          </cell>
          <cell r="AR81">
            <v>346734</v>
          </cell>
          <cell r="AS81">
            <v>427524</v>
          </cell>
          <cell r="AT81">
            <v>525215</v>
          </cell>
          <cell r="AU81">
            <v>634236</v>
          </cell>
        </row>
        <row r="83">
          <cell r="N83">
            <v>191049</v>
          </cell>
          <cell r="O83">
            <v>188648</v>
          </cell>
          <cell r="P83">
            <v>216865</v>
          </cell>
          <cell r="Q83">
            <v>305931</v>
          </cell>
          <cell r="X83">
            <v>290781</v>
          </cell>
          <cell r="Y83">
            <v>311128</v>
          </cell>
          <cell r="Z83">
            <v>402615</v>
          </cell>
          <cell r="AA83">
            <v>379090</v>
          </cell>
          <cell r="AH83">
            <v>485891</v>
          </cell>
          <cell r="AI83">
            <v>437765</v>
          </cell>
          <cell r="AJ83">
            <v>412803</v>
          </cell>
          <cell r="AK83">
            <v>401177</v>
          </cell>
          <cell r="AT83">
            <v>39295</v>
          </cell>
          <cell r="AU83">
            <v>24923</v>
          </cell>
        </row>
        <row r="84">
          <cell r="N84">
            <v>120068</v>
          </cell>
          <cell r="O84">
            <v>149678</v>
          </cell>
          <cell r="P84">
            <v>169839</v>
          </cell>
          <cell r="Q84">
            <v>246587</v>
          </cell>
          <cell r="X84">
            <v>245074</v>
          </cell>
          <cell r="Y84">
            <v>290046</v>
          </cell>
          <cell r="Z84">
            <v>337296</v>
          </cell>
          <cell r="AA84">
            <v>392131</v>
          </cell>
          <cell r="AH84">
            <v>58067</v>
          </cell>
          <cell r="AI84">
            <v>66650</v>
          </cell>
          <cell r="AJ84">
            <v>73193</v>
          </cell>
          <cell r="AK84">
            <v>82452</v>
          </cell>
          <cell r="AR84">
            <v>21914</v>
          </cell>
          <cell r="AS84">
            <v>24887</v>
          </cell>
          <cell r="AT84">
            <v>23580</v>
          </cell>
          <cell r="AU84">
            <v>21676</v>
          </cell>
        </row>
        <row r="86">
          <cell r="N86">
            <v>99102</v>
          </cell>
          <cell r="O86">
            <v>110502</v>
          </cell>
          <cell r="P86">
            <v>114881</v>
          </cell>
          <cell r="Q86">
            <v>86864</v>
          </cell>
          <cell r="X86">
            <v>457798</v>
          </cell>
          <cell r="Y86">
            <v>493724</v>
          </cell>
          <cell r="Z86">
            <v>553164</v>
          </cell>
          <cell r="AA86">
            <v>568047</v>
          </cell>
          <cell r="AH86">
            <v>413536</v>
          </cell>
          <cell r="AI86">
            <v>558090</v>
          </cell>
          <cell r="AJ86">
            <v>660978</v>
          </cell>
          <cell r="AK86">
            <v>613983</v>
          </cell>
          <cell r="AT86">
            <v>193804</v>
          </cell>
          <cell r="AU86">
            <v>192791</v>
          </cell>
        </row>
        <row r="87">
          <cell r="N87">
            <v>57665</v>
          </cell>
          <cell r="O87">
            <v>71767</v>
          </cell>
          <cell r="P87">
            <v>88560</v>
          </cell>
          <cell r="Q87">
            <v>90697</v>
          </cell>
          <cell r="X87">
            <v>295643</v>
          </cell>
          <cell r="Y87">
            <v>373261</v>
          </cell>
          <cell r="Z87">
            <v>490464</v>
          </cell>
          <cell r="AA87">
            <v>583863</v>
          </cell>
          <cell r="AH87">
            <v>54451</v>
          </cell>
          <cell r="AI87">
            <v>69734</v>
          </cell>
          <cell r="AJ87">
            <v>130952</v>
          </cell>
          <cell r="AK87">
            <v>178281</v>
          </cell>
          <cell r="AR87">
            <v>41656</v>
          </cell>
          <cell r="AS87">
            <v>53650</v>
          </cell>
          <cell r="AT87">
            <v>94531</v>
          </cell>
          <cell r="AU87">
            <v>120880</v>
          </cell>
        </row>
        <row r="89">
          <cell r="N89">
            <v>22694</v>
          </cell>
          <cell r="O89">
            <v>28157</v>
          </cell>
          <cell r="P89">
            <v>29176</v>
          </cell>
          <cell r="Q89">
            <v>37873</v>
          </cell>
          <cell r="X89">
            <v>400188</v>
          </cell>
          <cell r="Y89">
            <v>452697</v>
          </cell>
          <cell r="Z89">
            <v>519139</v>
          </cell>
          <cell r="AA89">
            <v>504067</v>
          </cell>
          <cell r="AH89">
            <v>440694</v>
          </cell>
          <cell r="AI89">
            <v>480795</v>
          </cell>
          <cell r="AJ89">
            <v>477329</v>
          </cell>
          <cell r="AK89">
            <v>469052</v>
          </cell>
          <cell r="AT89">
            <v>136596</v>
          </cell>
          <cell r="AU89">
            <v>128485</v>
          </cell>
        </row>
        <row r="90">
          <cell r="N90">
            <v>12293</v>
          </cell>
          <cell r="O90">
            <v>16898</v>
          </cell>
          <cell r="P90">
            <v>19725</v>
          </cell>
          <cell r="Q90">
            <v>32717</v>
          </cell>
          <cell r="X90">
            <v>168432</v>
          </cell>
          <cell r="Y90">
            <v>219810</v>
          </cell>
          <cell r="Z90">
            <v>299749</v>
          </cell>
          <cell r="AA90">
            <v>397442</v>
          </cell>
          <cell r="AH90">
            <v>42277</v>
          </cell>
          <cell r="AI90">
            <v>78587</v>
          </cell>
          <cell r="AJ90">
            <v>115840</v>
          </cell>
          <cell r="AK90">
            <v>132183</v>
          </cell>
          <cell r="AR90">
            <v>29142</v>
          </cell>
          <cell r="AS90">
            <v>46729</v>
          </cell>
          <cell r="AT90">
            <v>73575</v>
          </cell>
          <cell r="AU90">
            <v>96271</v>
          </cell>
        </row>
        <row r="92">
          <cell r="N92">
            <v>1500631</v>
          </cell>
          <cell r="O92">
            <v>1725093</v>
          </cell>
          <cell r="P92">
            <v>1887075</v>
          </cell>
          <cell r="Q92">
            <v>2320167</v>
          </cell>
          <cell r="X92">
            <v>6311431</v>
          </cell>
          <cell r="Y92">
            <v>6802374</v>
          </cell>
          <cell r="Z92">
            <v>7826707</v>
          </cell>
          <cell r="AA92">
            <v>7285747</v>
          </cell>
          <cell r="AH92">
            <v>5577978</v>
          </cell>
          <cell r="AI92">
            <v>5468450</v>
          </cell>
          <cell r="AJ92">
            <v>5379732</v>
          </cell>
          <cell r="AK92">
            <v>5544433</v>
          </cell>
          <cell r="AT92">
            <v>197196</v>
          </cell>
          <cell r="AU92">
            <v>210149</v>
          </cell>
        </row>
        <row r="93">
          <cell r="N93">
            <v>799096</v>
          </cell>
          <cell r="O93">
            <v>1038545</v>
          </cell>
          <cell r="P93">
            <v>1203676</v>
          </cell>
          <cell r="Q93">
            <v>1676234</v>
          </cell>
          <cell r="X93">
            <v>6175470</v>
          </cell>
          <cell r="Y93">
            <v>7477601</v>
          </cell>
          <cell r="Z93">
            <v>9131411</v>
          </cell>
          <cell r="AA93">
            <v>10514994</v>
          </cell>
          <cell r="AH93">
            <v>332026</v>
          </cell>
          <cell r="AI93">
            <v>459710</v>
          </cell>
          <cell r="AJ93">
            <v>476170</v>
          </cell>
          <cell r="AK93">
            <v>582997</v>
          </cell>
          <cell r="AR93">
            <v>46268</v>
          </cell>
          <cell r="AS93">
            <v>73337</v>
          </cell>
          <cell r="AT93">
            <v>88750</v>
          </cell>
          <cell r="AU93">
            <v>150976</v>
          </cell>
        </row>
        <row r="95">
          <cell r="N95">
            <v>1439</v>
          </cell>
          <cell r="O95">
            <v>3097</v>
          </cell>
          <cell r="P95">
            <v>3385</v>
          </cell>
          <cell r="Q95">
            <v>3055</v>
          </cell>
          <cell r="X95">
            <v>10237</v>
          </cell>
          <cell r="Y95">
            <v>12170</v>
          </cell>
          <cell r="Z95">
            <v>15875</v>
          </cell>
          <cell r="AA95">
            <v>15374</v>
          </cell>
          <cell r="AH95">
            <v>49655</v>
          </cell>
          <cell r="AI95">
            <v>28337</v>
          </cell>
          <cell r="AJ95">
            <v>29850</v>
          </cell>
          <cell r="AK95">
            <v>29762</v>
          </cell>
          <cell r="AT95">
            <v>5671</v>
          </cell>
          <cell r="AU95">
            <v>5277</v>
          </cell>
        </row>
        <row r="96">
          <cell r="N96">
            <v>1262</v>
          </cell>
          <cell r="O96">
            <v>3238</v>
          </cell>
          <cell r="P96">
            <v>2568</v>
          </cell>
          <cell r="Q96">
            <v>4160</v>
          </cell>
          <cell r="X96">
            <v>6712</v>
          </cell>
          <cell r="Y96">
            <v>8333</v>
          </cell>
          <cell r="Z96">
            <v>9671</v>
          </cell>
          <cell r="AA96">
            <v>14227</v>
          </cell>
          <cell r="AH96">
            <v>1169</v>
          </cell>
          <cell r="AI96">
            <v>2915</v>
          </cell>
          <cell r="AJ96">
            <v>3318</v>
          </cell>
          <cell r="AK96">
            <v>4506</v>
          </cell>
          <cell r="AR96">
            <v>1160</v>
          </cell>
          <cell r="AS96">
            <v>2857</v>
          </cell>
          <cell r="AT96">
            <v>3310</v>
          </cell>
          <cell r="AU96">
            <v>3644</v>
          </cell>
        </row>
        <row r="98">
          <cell r="N98">
            <v>111344</v>
          </cell>
          <cell r="O98">
            <v>116052</v>
          </cell>
          <cell r="P98">
            <v>129525</v>
          </cell>
          <cell r="Q98">
            <v>146721</v>
          </cell>
          <cell r="X98">
            <v>91189</v>
          </cell>
          <cell r="Y98">
            <v>110408</v>
          </cell>
          <cell r="Z98">
            <v>201337</v>
          </cell>
          <cell r="AA98">
            <v>361000</v>
          </cell>
          <cell r="AH98">
            <v>741387</v>
          </cell>
          <cell r="AI98">
            <v>905149</v>
          </cell>
          <cell r="AJ98">
            <v>794892</v>
          </cell>
          <cell r="AK98">
            <v>947366</v>
          </cell>
          <cell r="AT98">
            <v>263626</v>
          </cell>
          <cell r="AU98">
            <v>315962</v>
          </cell>
        </row>
        <row r="99">
          <cell r="N99">
            <v>205060</v>
          </cell>
          <cell r="O99">
            <v>286253</v>
          </cell>
          <cell r="P99">
            <v>378960</v>
          </cell>
          <cell r="Q99">
            <v>609418</v>
          </cell>
          <cell r="X99">
            <v>607038</v>
          </cell>
          <cell r="Y99">
            <v>933982</v>
          </cell>
          <cell r="Z99">
            <v>1577120</v>
          </cell>
          <cell r="AA99">
            <v>2559507</v>
          </cell>
          <cell r="AH99">
            <v>406772</v>
          </cell>
          <cell r="AI99">
            <v>648951</v>
          </cell>
          <cell r="AJ99">
            <v>852822</v>
          </cell>
          <cell r="AK99">
            <v>1186644</v>
          </cell>
          <cell r="AR99">
            <v>225384</v>
          </cell>
          <cell r="AS99">
            <v>417703</v>
          </cell>
          <cell r="AT99">
            <v>617565</v>
          </cell>
          <cell r="AU99">
            <v>922714</v>
          </cell>
        </row>
        <row r="101">
          <cell r="N101">
            <v>1004</v>
          </cell>
          <cell r="O101">
            <v>924</v>
          </cell>
          <cell r="P101">
            <v>5052</v>
          </cell>
          <cell r="Q101">
            <v>6256</v>
          </cell>
          <cell r="X101">
            <v>14333</v>
          </cell>
          <cell r="Y101">
            <v>16002</v>
          </cell>
          <cell r="Z101">
            <v>36940</v>
          </cell>
          <cell r="AA101">
            <v>39926</v>
          </cell>
          <cell r="AH101">
            <v>37372</v>
          </cell>
          <cell r="AI101">
            <v>54721</v>
          </cell>
          <cell r="AJ101">
            <v>61337</v>
          </cell>
          <cell r="AK101">
            <v>59376</v>
          </cell>
          <cell r="AT101">
            <v>9319</v>
          </cell>
          <cell r="AU101">
            <v>11503</v>
          </cell>
        </row>
        <row r="102">
          <cell r="N102">
            <v>9283</v>
          </cell>
          <cell r="O102">
            <v>12663</v>
          </cell>
          <cell r="P102">
            <v>22492</v>
          </cell>
          <cell r="Q102">
            <v>37531</v>
          </cell>
          <cell r="X102">
            <v>153418</v>
          </cell>
          <cell r="Y102">
            <v>192253</v>
          </cell>
          <cell r="Z102">
            <v>227727</v>
          </cell>
          <cell r="AA102">
            <v>321661</v>
          </cell>
          <cell r="AH102">
            <v>52893</v>
          </cell>
          <cell r="AI102">
            <v>76150</v>
          </cell>
          <cell r="AJ102">
            <v>106343</v>
          </cell>
          <cell r="AK102">
            <v>133796</v>
          </cell>
          <cell r="AR102">
            <v>36197</v>
          </cell>
          <cell r="AS102">
            <v>58451</v>
          </cell>
          <cell r="AT102">
            <v>76110</v>
          </cell>
          <cell r="AU102">
            <v>100485</v>
          </cell>
        </row>
        <row r="104">
          <cell r="N104">
            <v>16642</v>
          </cell>
          <cell r="O104">
            <v>20844</v>
          </cell>
          <cell r="P104">
            <v>29370</v>
          </cell>
          <cell r="Q104">
            <v>39426</v>
          </cell>
          <cell r="X104">
            <v>50334</v>
          </cell>
          <cell r="Y104">
            <v>77447</v>
          </cell>
          <cell r="Z104">
            <v>122565</v>
          </cell>
          <cell r="AA104">
            <v>141426</v>
          </cell>
          <cell r="AH104">
            <v>407034</v>
          </cell>
          <cell r="AI104">
            <v>331889</v>
          </cell>
          <cell r="AJ104">
            <v>291296</v>
          </cell>
          <cell r="AK104">
            <v>288415</v>
          </cell>
          <cell r="AT104">
            <v>36722</v>
          </cell>
          <cell r="AU104">
            <v>40213</v>
          </cell>
        </row>
        <row r="105">
          <cell r="N105">
            <v>93858</v>
          </cell>
          <cell r="O105">
            <v>123752</v>
          </cell>
          <cell r="P105">
            <v>165293</v>
          </cell>
          <cell r="Q105">
            <v>227203</v>
          </cell>
          <cell r="X105">
            <v>277851</v>
          </cell>
          <cell r="Y105">
            <v>402960</v>
          </cell>
          <cell r="Z105">
            <v>562986</v>
          </cell>
          <cell r="AA105">
            <v>707319</v>
          </cell>
          <cell r="AH105">
            <v>283822</v>
          </cell>
          <cell r="AI105">
            <v>266861</v>
          </cell>
          <cell r="AJ105">
            <v>299466</v>
          </cell>
          <cell r="AK105">
            <v>347453</v>
          </cell>
          <cell r="AR105">
            <v>80810</v>
          </cell>
          <cell r="AS105">
            <v>131316</v>
          </cell>
          <cell r="AT105">
            <v>166867</v>
          </cell>
          <cell r="AU105">
            <v>190933</v>
          </cell>
        </row>
        <row r="107">
          <cell r="N107">
            <v>25234</v>
          </cell>
          <cell r="O107">
            <v>29450</v>
          </cell>
          <cell r="P107">
            <v>31578</v>
          </cell>
          <cell r="Q107">
            <v>26958</v>
          </cell>
          <cell r="X107">
            <v>68822</v>
          </cell>
          <cell r="Y107">
            <v>79405</v>
          </cell>
          <cell r="Z107">
            <v>93601</v>
          </cell>
          <cell r="AA107">
            <v>118689</v>
          </cell>
          <cell r="AH107">
            <v>120795</v>
          </cell>
          <cell r="AI107">
            <v>124897</v>
          </cell>
          <cell r="AJ107">
            <v>166027</v>
          </cell>
          <cell r="AK107">
            <v>188691</v>
          </cell>
          <cell r="AT107">
            <v>66176</v>
          </cell>
          <cell r="AU107">
            <v>71274</v>
          </cell>
        </row>
        <row r="108">
          <cell r="N108">
            <v>62157</v>
          </cell>
          <cell r="O108">
            <v>75050</v>
          </cell>
          <cell r="P108">
            <v>94140</v>
          </cell>
          <cell r="Q108">
            <v>104518</v>
          </cell>
          <cell r="X108">
            <v>165662</v>
          </cell>
          <cell r="Y108">
            <v>213400</v>
          </cell>
          <cell r="Z108">
            <v>293914</v>
          </cell>
          <cell r="AA108">
            <v>403298</v>
          </cell>
          <cell r="AH108">
            <v>164761</v>
          </cell>
          <cell r="AI108">
            <v>200890</v>
          </cell>
          <cell r="AJ108">
            <v>233673</v>
          </cell>
          <cell r="AK108">
            <v>231367</v>
          </cell>
          <cell r="AR108">
            <v>131555</v>
          </cell>
          <cell r="AS108">
            <v>163687</v>
          </cell>
          <cell r="AT108">
            <v>195810</v>
          </cell>
          <cell r="AU108">
            <v>193738</v>
          </cell>
        </row>
        <row r="110">
          <cell r="N110">
            <v>19596</v>
          </cell>
          <cell r="O110">
            <v>27585</v>
          </cell>
          <cell r="P110">
            <v>39156</v>
          </cell>
          <cell r="Q110">
            <v>47009</v>
          </cell>
          <cell r="X110">
            <v>68269</v>
          </cell>
          <cell r="Y110">
            <v>88127</v>
          </cell>
          <cell r="Z110">
            <v>132623</v>
          </cell>
          <cell r="AA110">
            <v>136462</v>
          </cell>
          <cell r="AH110">
            <v>168704</v>
          </cell>
          <cell r="AI110">
            <v>177743</v>
          </cell>
          <cell r="AJ110">
            <v>182697</v>
          </cell>
          <cell r="AK110">
            <v>197789</v>
          </cell>
          <cell r="AT110">
            <v>57361</v>
          </cell>
          <cell r="AU110">
            <v>58845</v>
          </cell>
        </row>
        <row r="111">
          <cell r="N111">
            <v>51407</v>
          </cell>
          <cell r="O111">
            <v>87485</v>
          </cell>
          <cell r="P111">
            <v>101542</v>
          </cell>
          <cell r="Q111">
            <v>144076</v>
          </cell>
          <cell r="X111">
            <v>264321</v>
          </cell>
          <cell r="Y111">
            <v>341883</v>
          </cell>
          <cell r="Z111">
            <v>423729</v>
          </cell>
          <cell r="AA111">
            <v>562914</v>
          </cell>
          <cell r="AH111">
            <v>143189</v>
          </cell>
          <cell r="AI111">
            <v>179961</v>
          </cell>
          <cell r="AJ111">
            <v>187920</v>
          </cell>
          <cell r="AK111">
            <v>239107</v>
          </cell>
          <cell r="AR111">
            <v>79509</v>
          </cell>
          <cell r="AS111">
            <v>108670</v>
          </cell>
          <cell r="AT111">
            <v>113098</v>
          </cell>
          <cell r="AU111">
            <v>152271</v>
          </cell>
        </row>
        <row r="113">
          <cell r="N113">
            <v>15722</v>
          </cell>
          <cell r="O113">
            <v>18666</v>
          </cell>
          <cell r="P113">
            <v>27686</v>
          </cell>
          <cell r="Q113">
            <v>41693</v>
          </cell>
          <cell r="X113">
            <v>16592</v>
          </cell>
          <cell r="Y113">
            <v>22566</v>
          </cell>
          <cell r="Z113">
            <v>26888</v>
          </cell>
          <cell r="AA113">
            <v>118381</v>
          </cell>
          <cell r="AH113">
            <v>117432</v>
          </cell>
          <cell r="AI113">
            <v>132185</v>
          </cell>
          <cell r="AJ113">
            <v>140073</v>
          </cell>
          <cell r="AK113">
            <v>212380</v>
          </cell>
          <cell r="AT113">
            <v>22557</v>
          </cell>
          <cell r="AU113">
            <v>40827</v>
          </cell>
        </row>
        <row r="114">
          <cell r="N114">
            <v>82349</v>
          </cell>
          <cell r="O114">
            <v>133557</v>
          </cell>
          <cell r="P114">
            <v>162009</v>
          </cell>
          <cell r="Q114">
            <v>234887</v>
          </cell>
          <cell r="X114">
            <v>108961</v>
          </cell>
          <cell r="Y114">
            <v>147139</v>
          </cell>
          <cell r="Z114">
            <v>200271</v>
          </cell>
          <cell r="AA114">
            <v>466776</v>
          </cell>
          <cell r="AH114">
            <v>141712</v>
          </cell>
          <cell r="AI114">
            <v>149397</v>
          </cell>
          <cell r="AJ114">
            <v>194896</v>
          </cell>
          <cell r="AK114">
            <v>227652</v>
          </cell>
          <cell r="AR114">
            <v>31712</v>
          </cell>
          <cell r="AS114">
            <v>63988</v>
          </cell>
          <cell r="AT114">
            <v>120276</v>
          </cell>
          <cell r="AU114">
            <v>158434</v>
          </cell>
        </row>
        <row r="116">
          <cell r="N116">
            <v>346559</v>
          </cell>
          <cell r="O116">
            <v>357809</v>
          </cell>
          <cell r="P116">
            <v>433648</v>
          </cell>
          <cell r="Q116">
            <v>522004</v>
          </cell>
          <cell r="X116">
            <v>674753</v>
          </cell>
          <cell r="Y116">
            <v>741827</v>
          </cell>
          <cell r="Z116">
            <v>1152725</v>
          </cell>
          <cell r="AA116">
            <v>1106133</v>
          </cell>
          <cell r="AH116">
            <v>2050742</v>
          </cell>
          <cell r="AI116">
            <v>2130916</v>
          </cell>
          <cell r="AJ116">
            <v>2438797</v>
          </cell>
          <cell r="AK116">
            <v>2254739</v>
          </cell>
          <cell r="AT116">
            <v>893760</v>
          </cell>
          <cell r="AU116">
            <v>802880</v>
          </cell>
        </row>
        <row r="117">
          <cell r="N117">
            <v>269552</v>
          </cell>
          <cell r="O117">
            <v>327947</v>
          </cell>
          <cell r="P117">
            <v>411227</v>
          </cell>
          <cell r="Q117">
            <v>582321</v>
          </cell>
          <cell r="X117">
            <v>698605</v>
          </cell>
          <cell r="Y117">
            <v>856344</v>
          </cell>
          <cell r="Z117">
            <v>1191427</v>
          </cell>
          <cell r="AA117">
            <v>1574344</v>
          </cell>
          <cell r="AH117">
            <v>387852</v>
          </cell>
          <cell r="AI117">
            <v>513124</v>
          </cell>
          <cell r="AJ117">
            <v>639001</v>
          </cell>
          <cell r="AK117">
            <v>791707</v>
          </cell>
          <cell r="AR117">
            <v>313995</v>
          </cell>
          <cell r="AS117">
            <v>411856</v>
          </cell>
          <cell r="AT117">
            <v>569648</v>
          </cell>
          <cell r="AU117">
            <v>706600</v>
          </cell>
        </row>
        <row r="119">
          <cell r="N119">
            <v>32159</v>
          </cell>
          <cell r="O119">
            <v>33039</v>
          </cell>
          <cell r="P119">
            <v>31570</v>
          </cell>
          <cell r="Q119">
            <v>40309</v>
          </cell>
          <cell r="X119">
            <v>171296</v>
          </cell>
          <cell r="Y119">
            <v>186152</v>
          </cell>
          <cell r="Z119">
            <v>220621</v>
          </cell>
          <cell r="AA119">
            <v>233439</v>
          </cell>
          <cell r="AH119">
            <v>183994</v>
          </cell>
          <cell r="AI119">
            <v>236503</v>
          </cell>
          <cell r="AJ119">
            <v>291140</v>
          </cell>
          <cell r="AK119">
            <v>272456</v>
          </cell>
          <cell r="AT119">
            <v>127946</v>
          </cell>
          <cell r="AU119">
            <v>115288</v>
          </cell>
        </row>
        <row r="120">
          <cell r="N120">
            <v>22490</v>
          </cell>
          <cell r="O120">
            <v>28851</v>
          </cell>
          <cell r="P120">
            <v>34260</v>
          </cell>
          <cell r="Q120">
            <v>48049</v>
          </cell>
          <cell r="X120">
            <v>149203</v>
          </cell>
          <cell r="Y120">
            <v>194462</v>
          </cell>
          <cell r="Z120">
            <v>246675</v>
          </cell>
          <cell r="AA120">
            <v>346273</v>
          </cell>
          <cell r="AH120">
            <v>76662</v>
          </cell>
          <cell r="AI120">
            <v>96467</v>
          </cell>
          <cell r="AJ120">
            <v>117515</v>
          </cell>
          <cell r="AK120">
            <v>160692</v>
          </cell>
          <cell r="AR120">
            <v>66190</v>
          </cell>
          <cell r="AS120">
            <v>83778</v>
          </cell>
          <cell r="AT120">
            <v>102348</v>
          </cell>
          <cell r="AU120">
            <v>138344</v>
          </cell>
        </row>
        <row r="122">
          <cell r="N122">
            <v>69336</v>
          </cell>
          <cell r="O122">
            <v>66034</v>
          </cell>
          <cell r="P122">
            <v>70907</v>
          </cell>
          <cell r="Q122">
            <v>102471</v>
          </cell>
          <cell r="X122">
            <v>78857</v>
          </cell>
          <cell r="Y122">
            <v>89464</v>
          </cell>
          <cell r="Z122">
            <v>109481</v>
          </cell>
          <cell r="AA122">
            <v>127754</v>
          </cell>
          <cell r="AH122">
            <v>190790</v>
          </cell>
          <cell r="AI122">
            <v>211896</v>
          </cell>
          <cell r="AJ122">
            <v>218457</v>
          </cell>
          <cell r="AK122">
            <v>231785</v>
          </cell>
          <cell r="AT122">
            <v>85976</v>
          </cell>
          <cell r="AU122">
            <v>111639</v>
          </cell>
        </row>
        <row r="123">
          <cell r="N123">
            <v>41586</v>
          </cell>
          <cell r="O123">
            <v>63697</v>
          </cell>
          <cell r="P123">
            <v>66362</v>
          </cell>
          <cell r="Q123">
            <v>97776</v>
          </cell>
          <cell r="X123">
            <v>59046</v>
          </cell>
          <cell r="Y123">
            <v>84231</v>
          </cell>
          <cell r="Z123">
            <v>100290</v>
          </cell>
          <cell r="AA123">
            <v>130063</v>
          </cell>
          <cell r="AH123">
            <v>122833</v>
          </cell>
          <cell r="AI123">
            <v>102965</v>
          </cell>
          <cell r="AJ123">
            <v>96216</v>
          </cell>
          <cell r="AK123">
            <v>118916</v>
          </cell>
          <cell r="AR123">
            <v>39022</v>
          </cell>
          <cell r="AS123">
            <v>34434</v>
          </cell>
          <cell r="AT123">
            <v>39539</v>
          </cell>
          <cell r="AU123">
            <v>64022</v>
          </cell>
        </row>
        <row r="125">
          <cell r="N125">
            <v>780323</v>
          </cell>
          <cell r="O125">
            <v>1223901</v>
          </cell>
          <cell r="P125">
            <v>1394040</v>
          </cell>
          <cell r="Q125">
            <v>1707200</v>
          </cell>
          <cell r="X125">
            <v>3635831</v>
          </cell>
          <cell r="Y125">
            <v>3960227</v>
          </cell>
          <cell r="Z125">
            <v>5012748</v>
          </cell>
          <cell r="AA125">
            <v>4827958</v>
          </cell>
          <cell r="AH125">
            <v>6737730</v>
          </cell>
          <cell r="AI125">
            <v>7707696</v>
          </cell>
          <cell r="AJ125">
            <v>7548058</v>
          </cell>
          <cell r="AK125">
            <v>7011631</v>
          </cell>
          <cell r="AT125">
            <v>2524675</v>
          </cell>
          <cell r="AU125">
            <v>2415332</v>
          </cell>
        </row>
        <row r="126">
          <cell r="N126">
            <v>457144</v>
          </cell>
          <cell r="O126">
            <v>707561</v>
          </cell>
          <cell r="P126">
            <v>794490</v>
          </cell>
          <cell r="Q126">
            <v>1161037</v>
          </cell>
          <cell r="X126">
            <v>2425274</v>
          </cell>
          <cell r="Y126">
            <v>3247601</v>
          </cell>
          <cell r="Z126">
            <v>4003269</v>
          </cell>
          <cell r="AA126">
            <v>5035596</v>
          </cell>
          <cell r="AH126">
            <v>1558840</v>
          </cell>
          <cell r="AI126">
            <v>2494977</v>
          </cell>
          <cell r="AJ126">
            <v>2375304</v>
          </cell>
          <cell r="AK126">
            <v>2516619</v>
          </cell>
          <cell r="AR126">
            <v>926507</v>
          </cell>
          <cell r="AS126">
            <v>1360530</v>
          </cell>
          <cell r="AT126">
            <v>1550795</v>
          </cell>
          <cell r="AU126">
            <v>1740774</v>
          </cell>
        </row>
        <row r="128">
          <cell r="N128">
            <v>94702</v>
          </cell>
          <cell r="O128">
            <v>101371</v>
          </cell>
          <cell r="P128">
            <v>107640</v>
          </cell>
          <cell r="Q128">
            <v>142857</v>
          </cell>
          <cell r="X128">
            <v>438061</v>
          </cell>
          <cell r="Y128">
            <v>474296</v>
          </cell>
          <cell r="Z128">
            <v>571780</v>
          </cell>
          <cell r="AA128">
            <v>579752</v>
          </cell>
          <cell r="AH128">
            <v>903983</v>
          </cell>
          <cell r="AI128">
            <v>732109</v>
          </cell>
          <cell r="AJ128">
            <v>691928</v>
          </cell>
          <cell r="AK128">
            <v>771549</v>
          </cell>
          <cell r="AT128">
            <v>109126</v>
          </cell>
          <cell r="AU128">
            <v>157197</v>
          </cell>
        </row>
        <row r="129">
          <cell r="N129">
            <v>65832</v>
          </cell>
          <cell r="O129">
            <v>86772</v>
          </cell>
          <cell r="P129">
            <v>101375</v>
          </cell>
          <cell r="Q129">
            <v>136329</v>
          </cell>
          <cell r="X129">
            <v>360629</v>
          </cell>
          <cell r="Y129">
            <v>478111</v>
          </cell>
          <cell r="Z129">
            <v>629576</v>
          </cell>
          <cell r="AA129">
            <v>738679</v>
          </cell>
          <cell r="AH129">
            <v>92559</v>
          </cell>
          <cell r="AI129">
            <v>110169</v>
          </cell>
          <cell r="AJ129">
            <v>135687</v>
          </cell>
          <cell r="AK129">
            <v>223747</v>
          </cell>
          <cell r="AR129">
            <v>59766</v>
          </cell>
          <cell r="AS129">
            <v>75914</v>
          </cell>
          <cell r="AT129">
            <v>108129</v>
          </cell>
          <cell r="AU129">
            <v>166665</v>
          </cell>
        </row>
        <row r="131">
          <cell r="N131">
            <v>357725</v>
          </cell>
          <cell r="O131">
            <v>412756</v>
          </cell>
          <cell r="P131">
            <v>429118</v>
          </cell>
          <cell r="Q131">
            <v>552432</v>
          </cell>
          <cell r="X131">
            <v>947356</v>
          </cell>
          <cell r="Y131">
            <v>1042390</v>
          </cell>
          <cell r="Z131">
            <v>1210277</v>
          </cell>
          <cell r="AA131">
            <v>1310542</v>
          </cell>
          <cell r="AH131">
            <v>2681770</v>
          </cell>
          <cell r="AI131">
            <v>3433763</v>
          </cell>
          <cell r="AJ131">
            <v>3638289</v>
          </cell>
          <cell r="AK131">
            <v>2719127</v>
          </cell>
          <cell r="AT131">
            <v>609095</v>
          </cell>
          <cell r="AU131">
            <v>591211</v>
          </cell>
        </row>
        <row r="132">
          <cell r="N132">
            <v>230023</v>
          </cell>
          <cell r="O132">
            <v>314819</v>
          </cell>
          <cell r="P132">
            <v>351111</v>
          </cell>
          <cell r="Q132">
            <v>494411</v>
          </cell>
          <cell r="X132">
            <v>773790</v>
          </cell>
          <cell r="Y132">
            <v>966721</v>
          </cell>
          <cell r="Z132">
            <v>1212535</v>
          </cell>
          <cell r="AA132">
            <v>1565323</v>
          </cell>
          <cell r="AH132">
            <v>458001</v>
          </cell>
          <cell r="AI132">
            <v>563255</v>
          </cell>
          <cell r="AJ132">
            <v>740149</v>
          </cell>
          <cell r="AK132">
            <v>962944</v>
          </cell>
          <cell r="AR132">
            <v>143153</v>
          </cell>
          <cell r="AS132">
            <v>200710</v>
          </cell>
          <cell r="AT132">
            <v>266435</v>
          </cell>
          <cell r="AU132">
            <v>369650</v>
          </cell>
        </row>
        <row r="134">
          <cell r="N134">
            <v>686000</v>
          </cell>
          <cell r="O134">
            <v>723746</v>
          </cell>
          <cell r="P134">
            <v>800702</v>
          </cell>
          <cell r="Q134">
            <v>979813</v>
          </cell>
          <cell r="X134">
            <v>1998886</v>
          </cell>
          <cell r="Y134">
            <v>2179910</v>
          </cell>
          <cell r="Z134">
            <v>2581071</v>
          </cell>
          <cell r="AA134">
            <v>2539962</v>
          </cell>
          <cell r="AH134">
            <v>7011533</v>
          </cell>
          <cell r="AI134">
            <v>7569448</v>
          </cell>
          <cell r="AJ134">
            <v>7137885</v>
          </cell>
          <cell r="AK134">
            <v>6750816</v>
          </cell>
          <cell r="AT134">
            <v>1880174</v>
          </cell>
          <cell r="AU134">
            <v>1994874</v>
          </cell>
        </row>
        <row r="135">
          <cell r="N135">
            <v>393032</v>
          </cell>
          <cell r="O135">
            <v>467804</v>
          </cell>
          <cell r="P135">
            <v>505635</v>
          </cell>
          <cell r="Q135">
            <v>723782</v>
          </cell>
          <cell r="X135">
            <v>1406165</v>
          </cell>
          <cell r="Y135">
            <v>1734424</v>
          </cell>
          <cell r="Z135">
            <v>2103568</v>
          </cell>
          <cell r="AA135">
            <v>2536675</v>
          </cell>
          <cell r="AH135">
            <v>1459339</v>
          </cell>
          <cell r="AI135">
            <v>1454860</v>
          </cell>
          <cell r="AJ135">
            <v>1422322</v>
          </cell>
          <cell r="AK135">
            <v>1806700</v>
          </cell>
          <cell r="AR135">
            <v>756877</v>
          </cell>
          <cell r="AS135">
            <v>865164</v>
          </cell>
          <cell r="AT135">
            <v>923858</v>
          </cell>
          <cell r="AU135">
            <v>1185188</v>
          </cell>
        </row>
        <row r="137">
          <cell r="N137">
            <v>305487</v>
          </cell>
          <cell r="O137">
            <v>370010</v>
          </cell>
          <cell r="P137">
            <v>373137</v>
          </cell>
          <cell r="Q137">
            <v>394870</v>
          </cell>
          <cell r="X137">
            <v>1312652</v>
          </cell>
          <cell r="Y137">
            <v>1542905</v>
          </cell>
          <cell r="Z137">
            <v>2094965</v>
          </cell>
          <cell r="AA137">
            <v>2194215</v>
          </cell>
          <cell r="AH137">
            <v>1770851</v>
          </cell>
          <cell r="AI137">
            <v>2287107</v>
          </cell>
          <cell r="AJ137">
            <v>2523501</v>
          </cell>
          <cell r="AK137">
            <v>2354165</v>
          </cell>
          <cell r="AT137">
            <v>737607</v>
          </cell>
          <cell r="AU137">
            <v>713130</v>
          </cell>
        </row>
        <row r="138">
          <cell r="N138">
            <v>183765</v>
          </cell>
          <cell r="O138">
            <v>258780</v>
          </cell>
          <cell r="P138">
            <v>283553</v>
          </cell>
          <cell r="Q138">
            <v>390910</v>
          </cell>
          <cell r="X138">
            <v>1136823</v>
          </cell>
          <cell r="Y138">
            <v>1387879</v>
          </cell>
          <cell r="Z138">
            <v>1842986</v>
          </cell>
          <cell r="AA138">
            <v>2287575</v>
          </cell>
          <cell r="AH138">
            <v>264908</v>
          </cell>
          <cell r="AI138">
            <v>386072</v>
          </cell>
          <cell r="AJ138">
            <v>508709</v>
          </cell>
          <cell r="AK138">
            <v>622891</v>
          </cell>
          <cell r="AR138">
            <v>195418</v>
          </cell>
          <cell r="AS138">
            <v>305054</v>
          </cell>
          <cell r="AT138">
            <v>403637</v>
          </cell>
          <cell r="AU138">
            <v>515391</v>
          </cell>
        </row>
        <row r="140">
          <cell r="N140">
            <v>48696</v>
          </cell>
          <cell r="O140">
            <v>54362</v>
          </cell>
          <cell r="P140">
            <v>56040</v>
          </cell>
          <cell r="Q140">
            <v>67828</v>
          </cell>
          <cell r="X140">
            <v>249408</v>
          </cell>
          <cell r="Y140">
            <v>276530</v>
          </cell>
          <cell r="Z140">
            <v>322975</v>
          </cell>
          <cell r="AA140">
            <v>324414</v>
          </cell>
          <cell r="AH140">
            <v>119257</v>
          </cell>
          <cell r="AI140">
            <v>127677</v>
          </cell>
          <cell r="AJ140">
            <v>125691</v>
          </cell>
          <cell r="AK140">
            <v>132634</v>
          </cell>
          <cell r="AT140">
            <v>39112</v>
          </cell>
          <cell r="AU140">
            <v>37029</v>
          </cell>
        </row>
        <row r="141">
          <cell r="N141">
            <v>22272</v>
          </cell>
          <cell r="O141">
            <v>28850</v>
          </cell>
          <cell r="P141">
            <v>33528</v>
          </cell>
          <cell r="Q141">
            <v>45179</v>
          </cell>
          <cell r="X141">
            <v>123146</v>
          </cell>
          <cell r="Y141">
            <v>154342</v>
          </cell>
          <cell r="Z141">
            <v>198043</v>
          </cell>
          <cell r="AA141">
            <v>247843</v>
          </cell>
          <cell r="AH141">
            <v>24996</v>
          </cell>
          <cell r="AI141">
            <v>32951</v>
          </cell>
          <cell r="AJ141">
            <v>33315</v>
          </cell>
          <cell r="AK141">
            <v>39858</v>
          </cell>
          <cell r="AR141">
            <v>21192</v>
          </cell>
          <cell r="AS141">
            <v>24218</v>
          </cell>
          <cell r="AT141">
            <v>27795</v>
          </cell>
          <cell r="AU141">
            <v>31682</v>
          </cell>
        </row>
        <row r="143">
          <cell r="N143">
            <v>49432</v>
          </cell>
          <cell r="O143">
            <v>45420</v>
          </cell>
          <cell r="P143">
            <v>46374</v>
          </cell>
          <cell r="Q143">
            <v>56615</v>
          </cell>
          <cell r="X143">
            <v>332294</v>
          </cell>
          <cell r="Y143">
            <v>360190</v>
          </cell>
          <cell r="Z143">
            <v>425819</v>
          </cell>
          <cell r="AA143">
            <v>495987</v>
          </cell>
          <cell r="AH143">
            <v>478111</v>
          </cell>
          <cell r="AI143">
            <v>507466</v>
          </cell>
          <cell r="AJ143">
            <v>559847</v>
          </cell>
          <cell r="AK143">
            <v>643725</v>
          </cell>
          <cell r="AT143">
            <v>96224</v>
          </cell>
          <cell r="AU143">
            <v>105464</v>
          </cell>
        </row>
        <row r="144">
          <cell r="N144">
            <v>16388</v>
          </cell>
          <cell r="O144">
            <v>18886</v>
          </cell>
          <cell r="P144">
            <v>25457</v>
          </cell>
          <cell r="Q144">
            <v>31324</v>
          </cell>
          <cell r="X144">
            <v>137861</v>
          </cell>
          <cell r="Y144">
            <v>176257</v>
          </cell>
          <cell r="Z144">
            <v>237238</v>
          </cell>
          <cell r="AA144">
            <v>301856</v>
          </cell>
          <cell r="AH144">
            <v>44764</v>
          </cell>
          <cell r="AI144">
            <v>44685</v>
          </cell>
          <cell r="AJ144">
            <v>58137</v>
          </cell>
          <cell r="AK144">
            <v>72250</v>
          </cell>
          <cell r="AR144">
            <v>33662</v>
          </cell>
          <cell r="AS144">
            <v>38148</v>
          </cell>
          <cell r="AT144">
            <v>46533</v>
          </cell>
          <cell r="AU144">
            <v>54077</v>
          </cell>
        </row>
        <row r="146">
          <cell r="N146">
            <v>694234</v>
          </cell>
          <cell r="O146">
            <v>731684</v>
          </cell>
          <cell r="P146">
            <v>754747</v>
          </cell>
          <cell r="Q146">
            <v>906703</v>
          </cell>
          <cell r="X146">
            <v>2283203</v>
          </cell>
          <cell r="Y146">
            <v>2718796</v>
          </cell>
          <cell r="Z146">
            <v>3260267</v>
          </cell>
          <cell r="AA146">
            <v>3278414</v>
          </cell>
          <cell r="AH146">
            <v>6185790</v>
          </cell>
          <cell r="AI146">
            <v>6892665</v>
          </cell>
          <cell r="AJ146">
            <v>7469733</v>
          </cell>
          <cell r="AK146">
            <v>7840071</v>
          </cell>
          <cell r="AT146">
            <v>882379</v>
          </cell>
          <cell r="AU146">
            <v>947661</v>
          </cell>
        </row>
        <row r="147">
          <cell r="N147">
            <v>258096</v>
          </cell>
          <cell r="O147">
            <v>299003</v>
          </cell>
          <cell r="P147">
            <v>328200</v>
          </cell>
          <cell r="Q147">
            <v>461920</v>
          </cell>
          <cell r="X147">
            <v>1067471</v>
          </cell>
          <cell r="Y147">
            <v>1312653</v>
          </cell>
          <cell r="Z147">
            <v>1675743</v>
          </cell>
          <cell r="AA147">
            <v>2037272</v>
          </cell>
          <cell r="AH147">
            <v>515255</v>
          </cell>
          <cell r="AI147">
            <v>585946</v>
          </cell>
          <cell r="AJ147">
            <v>655093</v>
          </cell>
          <cell r="AK147">
            <v>783396</v>
          </cell>
          <cell r="AR147">
            <v>256221</v>
          </cell>
          <cell r="AS147">
            <v>301912</v>
          </cell>
          <cell r="AT147">
            <v>392987</v>
          </cell>
          <cell r="AU147">
            <v>462631</v>
          </cell>
        </row>
        <row r="149">
          <cell r="N149">
            <v>236440</v>
          </cell>
          <cell r="O149">
            <v>262331</v>
          </cell>
          <cell r="P149">
            <v>280161</v>
          </cell>
          <cell r="Q149">
            <v>217397</v>
          </cell>
          <cell r="X149">
            <v>554205</v>
          </cell>
          <cell r="Y149">
            <v>622953</v>
          </cell>
          <cell r="Z149">
            <v>743350</v>
          </cell>
          <cell r="AA149">
            <v>753783</v>
          </cell>
          <cell r="AH149">
            <v>984593</v>
          </cell>
          <cell r="AI149">
            <v>1891498</v>
          </cell>
          <cell r="AJ149">
            <v>1990743</v>
          </cell>
          <cell r="AK149">
            <v>1101765</v>
          </cell>
          <cell r="AT149">
            <v>185609</v>
          </cell>
          <cell r="AU149">
            <v>173620</v>
          </cell>
        </row>
        <row r="150">
          <cell r="N150">
            <v>130410</v>
          </cell>
          <cell r="O150">
            <v>160350</v>
          </cell>
          <cell r="P150">
            <v>182575</v>
          </cell>
          <cell r="Q150">
            <v>210857</v>
          </cell>
          <cell r="X150">
            <v>423785</v>
          </cell>
          <cell r="Y150">
            <v>516581</v>
          </cell>
          <cell r="Z150">
            <v>631997</v>
          </cell>
          <cell r="AA150">
            <v>763359</v>
          </cell>
          <cell r="AH150">
            <v>105118</v>
          </cell>
          <cell r="AI150">
            <v>172349</v>
          </cell>
          <cell r="AJ150">
            <v>216887</v>
          </cell>
          <cell r="AK150">
            <v>257689</v>
          </cell>
          <cell r="AR150">
            <v>84908</v>
          </cell>
          <cell r="AS150">
            <v>110406</v>
          </cell>
          <cell r="AT150">
            <v>122766</v>
          </cell>
          <cell r="AU150">
            <v>155124</v>
          </cell>
        </row>
        <row r="152">
          <cell r="N152">
            <v>106105</v>
          </cell>
          <cell r="O152">
            <v>118212</v>
          </cell>
          <cell r="P152">
            <v>123646</v>
          </cell>
          <cell r="Q152">
            <v>152377</v>
          </cell>
          <cell r="X152">
            <v>407473</v>
          </cell>
          <cell r="Y152">
            <v>451888</v>
          </cell>
          <cell r="Z152">
            <v>544738</v>
          </cell>
          <cell r="AA152">
            <v>641840</v>
          </cell>
          <cell r="AH152">
            <v>731866</v>
          </cell>
          <cell r="AI152">
            <v>720489</v>
          </cell>
          <cell r="AJ152">
            <v>551485</v>
          </cell>
          <cell r="AK152">
            <v>596830</v>
          </cell>
          <cell r="AT152">
            <v>172955</v>
          </cell>
          <cell r="AU152">
            <v>162905</v>
          </cell>
        </row>
        <row r="153">
          <cell r="N153">
            <v>25167</v>
          </cell>
          <cell r="O153">
            <v>31207</v>
          </cell>
          <cell r="P153">
            <v>35412</v>
          </cell>
          <cell r="Q153">
            <v>55873</v>
          </cell>
          <cell r="X153">
            <v>120026</v>
          </cell>
          <cell r="Y153">
            <v>156115</v>
          </cell>
          <cell r="Z153">
            <v>206825</v>
          </cell>
          <cell r="AA153">
            <v>316589</v>
          </cell>
          <cell r="AH153">
            <v>40917</v>
          </cell>
          <cell r="AI153">
            <v>106667</v>
          </cell>
          <cell r="AJ153">
            <v>146679</v>
          </cell>
          <cell r="AK153">
            <v>131238</v>
          </cell>
          <cell r="AR153">
            <v>24471</v>
          </cell>
          <cell r="AS153">
            <v>31370</v>
          </cell>
          <cell r="AT153">
            <v>44611</v>
          </cell>
          <cell r="AU153">
            <v>58555</v>
          </cell>
        </row>
        <row r="155">
          <cell r="N155">
            <v>246512</v>
          </cell>
          <cell r="O155">
            <v>253069</v>
          </cell>
          <cell r="P155">
            <v>258404</v>
          </cell>
          <cell r="Q155">
            <v>310552</v>
          </cell>
          <cell r="X155">
            <v>759622</v>
          </cell>
          <cell r="Y155">
            <v>828337</v>
          </cell>
          <cell r="Z155">
            <v>958186</v>
          </cell>
          <cell r="AA155">
            <v>957806</v>
          </cell>
          <cell r="AH155">
            <v>671947</v>
          </cell>
          <cell r="AI155">
            <v>471142</v>
          </cell>
          <cell r="AJ155">
            <v>380456</v>
          </cell>
          <cell r="AK155">
            <v>364033</v>
          </cell>
          <cell r="AT155">
            <v>136951</v>
          </cell>
          <cell r="AU155">
            <v>139345</v>
          </cell>
        </row>
        <row r="156">
          <cell r="N156">
            <v>60174</v>
          </cell>
          <cell r="O156">
            <v>75301</v>
          </cell>
          <cell r="P156">
            <v>91083</v>
          </cell>
          <cell r="Q156">
            <v>120957</v>
          </cell>
          <cell r="X156">
            <v>287450</v>
          </cell>
          <cell r="Y156">
            <v>356189</v>
          </cell>
          <cell r="Z156">
            <v>446292</v>
          </cell>
          <cell r="AA156">
            <v>530241</v>
          </cell>
          <cell r="AH156">
            <v>86998</v>
          </cell>
          <cell r="AI156">
            <v>113787</v>
          </cell>
          <cell r="AJ156">
            <v>110593</v>
          </cell>
          <cell r="AK156">
            <v>139887</v>
          </cell>
          <cell r="AR156">
            <v>41035</v>
          </cell>
          <cell r="AS156">
            <v>51378</v>
          </cell>
          <cell r="AT156">
            <v>58525</v>
          </cell>
          <cell r="AU156">
            <v>75123</v>
          </cell>
        </row>
        <row r="158">
          <cell r="N158">
            <v>433316</v>
          </cell>
          <cell r="O158">
            <v>490615</v>
          </cell>
          <cell r="P158">
            <v>524511</v>
          </cell>
          <cell r="Q158">
            <v>521662</v>
          </cell>
          <cell r="X158">
            <v>2582416</v>
          </cell>
          <cell r="Y158">
            <v>2696734</v>
          </cell>
          <cell r="Z158">
            <v>3166152</v>
          </cell>
          <cell r="AA158">
            <v>2904725</v>
          </cell>
          <cell r="AH158">
            <v>3293894</v>
          </cell>
          <cell r="AI158">
            <v>3596536</v>
          </cell>
          <cell r="AJ158">
            <v>3321002</v>
          </cell>
          <cell r="AK158">
            <v>2672441</v>
          </cell>
          <cell r="AT158">
            <v>660068</v>
          </cell>
          <cell r="AU158">
            <v>600005</v>
          </cell>
        </row>
        <row r="159">
          <cell r="N159">
            <v>160747</v>
          </cell>
          <cell r="O159">
            <v>205469</v>
          </cell>
          <cell r="P159">
            <v>217781</v>
          </cell>
          <cell r="Q159">
            <v>265359</v>
          </cell>
          <cell r="X159">
            <v>1500515</v>
          </cell>
          <cell r="Y159">
            <v>1697362</v>
          </cell>
          <cell r="Z159">
            <v>1884650</v>
          </cell>
          <cell r="AA159">
            <v>2158189</v>
          </cell>
          <cell r="AH159">
            <v>410185</v>
          </cell>
          <cell r="AI159">
            <v>571356</v>
          </cell>
          <cell r="AJ159">
            <v>655933</v>
          </cell>
          <cell r="AK159">
            <v>746473</v>
          </cell>
          <cell r="AR159">
            <v>227454</v>
          </cell>
          <cell r="AS159">
            <v>314088</v>
          </cell>
          <cell r="AT159">
            <v>359670</v>
          </cell>
          <cell r="AU159">
            <v>419540</v>
          </cell>
        </row>
        <row r="161">
          <cell r="N161">
            <v>149375</v>
          </cell>
          <cell r="O161">
            <v>166290</v>
          </cell>
          <cell r="P161">
            <v>176946</v>
          </cell>
          <cell r="Q161">
            <v>210331</v>
          </cell>
          <cell r="X161">
            <v>541694</v>
          </cell>
          <cell r="Y161">
            <v>571465</v>
          </cell>
          <cell r="Z161">
            <v>669678</v>
          </cell>
          <cell r="AA161">
            <v>646199</v>
          </cell>
          <cell r="AH161">
            <v>1624616</v>
          </cell>
          <cell r="AI161">
            <v>1584794</v>
          </cell>
          <cell r="AJ161">
            <v>1677208</v>
          </cell>
          <cell r="AK161">
            <v>1432323</v>
          </cell>
          <cell r="AT161">
            <v>478720</v>
          </cell>
          <cell r="AU161">
            <v>446039</v>
          </cell>
        </row>
        <row r="162">
          <cell r="N162">
            <v>72392</v>
          </cell>
          <cell r="O162">
            <v>104340</v>
          </cell>
          <cell r="P162">
            <v>140206</v>
          </cell>
          <cell r="Q162">
            <v>203941</v>
          </cell>
          <cell r="X162">
            <v>368955</v>
          </cell>
          <cell r="Y162">
            <v>452802</v>
          </cell>
          <cell r="Z162">
            <v>600934</v>
          </cell>
          <cell r="AA162">
            <v>771240</v>
          </cell>
          <cell r="AH162">
            <v>280053</v>
          </cell>
          <cell r="AI162">
            <v>389095</v>
          </cell>
          <cell r="AJ162">
            <v>489605</v>
          </cell>
          <cell r="AK162">
            <v>580654</v>
          </cell>
          <cell r="AR162">
            <v>178353</v>
          </cell>
          <cell r="AS162">
            <v>243665</v>
          </cell>
          <cell r="AT162">
            <v>313765</v>
          </cell>
          <cell r="AU162">
            <v>401524</v>
          </cell>
        </row>
        <row r="164">
          <cell r="N164">
            <v>123392</v>
          </cell>
          <cell r="O164">
            <v>155278</v>
          </cell>
          <cell r="P164">
            <v>242629</v>
          </cell>
          <cell r="Q164">
            <v>257970</v>
          </cell>
          <cell r="X164">
            <v>580459</v>
          </cell>
          <cell r="Y164">
            <v>619931</v>
          </cell>
          <cell r="Z164">
            <v>1047636</v>
          </cell>
          <cell r="AA164">
            <v>1100454</v>
          </cell>
          <cell r="AH164">
            <v>997737</v>
          </cell>
          <cell r="AI164">
            <v>1064479</v>
          </cell>
          <cell r="AJ164">
            <v>982036</v>
          </cell>
          <cell r="AK164">
            <v>926451</v>
          </cell>
          <cell r="AT164">
            <v>309822</v>
          </cell>
          <cell r="AU164">
            <v>281105</v>
          </cell>
        </row>
        <row r="165">
          <cell r="N165">
            <v>44779</v>
          </cell>
          <cell r="O165">
            <v>65346</v>
          </cell>
          <cell r="P165">
            <v>98311</v>
          </cell>
          <cell r="Q165">
            <v>164487</v>
          </cell>
          <cell r="X165">
            <v>241275</v>
          </cell>
          <cell r="Y165">
            <v>314812</v>
          </cell>
          <cell r="Z165">
            <v>485045</v>
          </cell>
          <cell r="AA165">
            <v>649072</v>
          </cell>
          <cell r="AH165">
            <v>149363</v>
          </cell>
          <cell r="AI165">
            <v>194439</v>
          </cell>
          <cell r="AJ165">
            <v>204991</v>
          </cell>
          <cell r="AK165">
            <v>243104</v>
          </cell>
          <cell r="AR165">
            <v>96494</v>
          </cell>
          <cell r="AS165">
            <v>126973</v>
          </cell>
          <cell r="AT165">
            <v>144839</v>
          </cell>
          <cell r="AU165">
            <v>183338</v>
          </cell>
        </row>
        <row r="167">
          <cell r="N167">
            <v>407773</v>
          </cell>
          <cell r="O167">
            <v>441332</v>
          </cell>
          <cell r="P167">
            <v>480051</v>
          </cell>
          <cell r="Q167">
            <v>569794</v>
          </cell>
          <cell r="X167">
            <v>1736148</v>
          </cell>
          <cell r="Y167">
            <v>1800615</v>
          </cell>
          <cell r="Z167">
            <v>2102041</v>
          </cell>
          <cell r="AA167">
            <v>1973811</v>
          </cell>
          <cell r="AH167">
            <v>4385866</v>
          </cell>
          <cell r="AI167">
            <v>4561792</v>
          </cell>
          <cell r="AJ167">
            <v>4003470</v>
          </cell>
          <cell r="AK167">
            <v>3983403</v>
          </cell>
          <cell r="AT167">
            <v>579533</v>
          </cell>
          <cell r="AU167">
            <v>575990</v>
          </cell>
        </row>
        <row r="168">
          <cell r="N168">
            <v>263575</v>
          </cell>
          <cell r="O168">
            <v>341421</v>
          </cell>
          <cell r="P168">
            <v>363866</v>
          </cell>
          <cell r="Q168">
            <v>506789</v>
          </cell>
          <cell r="X168">
            <v>1215240</v>
          </cell>
          <cell r="Y168">
            <v>1544501</v>
          </cell>
          <cell r="Z168">
            <v>1893881</v>
          </cell>
          <cell r="AA168">
            <v>2321791</v>
          </cell>
          <cell r="AH168">
            <v>547280</v>
          </cell>
          <cell r="AI168">
            <v>674324</v>
          </cell>
          <cell r="AJ168">
            <v>718403</v>
          </cell>
          <cell r="AK168">
            <v>942530</v>
          </cell>
          <cell r="AR168">
            <v>209012</v>
          </cell>
          <cell r="AS168">
            <v>293987</v>
          </cell>
          <cell r="AT168">
            <v>353028</v>
          </cell>
          <cell r="AU168">
            <v>534431</v>
          </cell>
        </row>
        <row r="170">
          <cell r="N170">
            <v>420347</v>
          </cell>
          <cell r="O170">
            <v>510328</v>
          </cell>
          <cell r="P170">
            <v>538099</v>
          </cell>
          <cell r="Q170">
            <v>745049</v>
          </cell>
          <cell r="X170">
            <v>1835881</v>
          </cell>
          <cell r="Y170">
            <v>2270596</v>
          </cell>
          <cell r="Z170">
            <v>2796845</v>
          </cell>
          <cell r="AA170">
            <v>2684185</v>
          </cell>
          <cell r="AH170">
            <v>5057070</v>
          </cell>
          <cell r="AI170">
            <v>5122224</v>
          </cell>
          <cell r="AJ170">
            <v>4741448</v>
          </cell>
          <cell r="AK170">
            <v>4478200</v>
          </cell>
          <cell r="AT170">
            <v>790313</v>
          </cell>
          <cell r="AU170">
            <v>757301</v>
          </cell>
        </row>
        <row r="171">
          <cell r="N171">
            <v>487238</v>
          </cell>
          <cell r="O171">
            <v>599090</v>
          </cell>
          <cell r="P171">
            <v>591778</v>
          </cell>
          <cell r="Q171">
            <v>810796</v>
          </cell>
          <cell r="X171">
            <v>2657582</v>
          </cell>
          <cell r="Y171">
            <v>3178482</v>
          </cell>
          <cell r="Z171">
            <v>3588205</v>
          </cell>
          <cell r="AA171">
            <v>4472492</v>
          </cell>
          <cell r="AH171">
            <v>829723</v>
          </cell>
          <cell r="AI171">
            <v>1008957</v>
          </cell>
          <cell r="AJ171">
            <v>1223414</v>
          </cell>
          <cell r="AK171">
            <v>1608930</v>
          </cell>
          <cell r="AR171">
            <v>531160</v>
          </cell>
          <cell r="AS171">
            <v>656504</v>
          </cell>
          <cell r="AT171">
            <v>767520</v>
          </cell>
          <cell r="AU171">
            <v>975205</v>
          </cell>
        </row>
        <row r="173">
          <cell r="N173">
            <v>497674</v>
          </cell>
          <cell r="O173">
            <v>601337</v>
          </cell>
          <cell r="P173">
            <v>696531</v>
          </cell>
          <cell r="Q173">
            <v>815255</v>
          </cell>
          <cell r="X173">
            <v>1024376</v>
          </cell>
          <cell r="Y173">
            <v>1386165</v>
          </cell>
          <cell r="Z173">
            <v>1705397</v>
          </cell>
          <cell r="AA173">
            <v>1718332</v>
          </cell>
          <cell r="AH173">
            <v>2135032</v>
          </cell>
          <cell r="AI173">
            <v>1546010</v>
          </cell>
          <cell r="AJ173">
            <v>1515772</v>
          </cell>
          <cell r="AK173">
            <v>1336733</v>
          </cell>
          <cell r="AT173">
            <v>709484</v>
          </cell>
          <cell r="AU173">
            <v>672882</v>
          </cell>
        </row>
        <row r="174">
          <cell r="N174">
            <v>327892</v>
          </cell>
          <cell r="O174">
            <v>449562</v>
          </cell>
          <cell r="P174">
            <v>532457</v>
          </cell>
          <cell r="Q174">
            <v>688242</v>
          </cell>
          <cell r="X174">
            <v>834479</v>
          </cell>
          <cell r="Y174">
            <v>1159461</v>
          </cell>
          <cell r="Z174">
            <v>1548977</v>
          </cell>
          <cell r="AA174">
            <v>1930516</v>
          </cell>
          <cell r="AH174">
            <v>408398</v>
          </cell>
          <cell r="AI174">
            <v>514581</v>
          </cell>
          <cell r="AJ174">
            <v>658989</v>
          </cell>
          <cell r="AK174">
            <v>757103</v>
          </cell>
          <cell r="AR174">
            <v>258349</v>
          </cell>
          <cell r="AS174">
            <v>332950</v>
          </cell>
          <cell r="AT174">
            <v>458774</v>
          </cell>
          <cell r="AU174">
            <v>575427</v>
          </cell>
        </row>
        <row r="176">
          <cell r="N176">
            <v>118459</v>
          </cell>
          <cell r="O176">
            <v>157277</v>
          </cell>
          <cell r="P176">
            <v>159255</v>
          </cell>
          <cell r="Q176">
            <v>187301</v>
          </cell>
          <cell r="X176">
            <v>548029</v>
          </cell>
          <cell r="Y176">
            <v>614188</v>
          </cell>
          <cell r="Z176">
            <v>701149</v>
          </cell>
          <cell r="AA176">
            <v>756473</v>
          </cell>
          <cell r="AH176">
            <v>875766</v>
          </cell>
          <cell r="AI176">
            <v>799209</v>
          </cell>
          <cell r="AJ176">
            <v>791251</v>
          </cell>
          <cell r="AK176">
            <v>780103</v>
          </cell>
          <cell r="AT176">
            <v>268998</v>
          </cell>
          <cell r="AU176">
            <v>251451</v>
          </cell>
        </row>
        <row r="177">
          <cell r="N177">
            <v>63833</v>
          </cell>
          <cell r="O177">
            <v>88401</v>
          </cell>
          <cell r="P177">
            <v>113016</v>
          </cell>
          <cell r="Q177">
            <v>158155</v>
          </cell>
          <cell r="X177">
            <v>318145</v>
          </cell>
          <cell r="Y177">
            <v>416866</v>
          </cell>
          <cell r="Z177">
            <v>576028</v>
          </cell>
          <cell r="AA177">
            <v>701602</v>
          </cell>
          <cell r="AH177">
            <v>134046</v>
          </cell>
          <cell r="AI177">
            <v>254421</v>
          </cell>
          <cell r="AJ177">
            <v>307311</v>
          </cell>
          <cell r="AK177">
            <v>328857</v>
          </cell>
          <cell r="AR177">
            <v>76602</v>
          </cell>
          <cell r="AS177">
            <v>107251</v>
          </cell>
          <cell r="AT177">
            <v>140515</v>
          </cell>
          <cell r="AU177">
            <v>168049</v>
          </cell>
        </row>
        <row r="179">
          <cell r="N179">
            <v>101771</v>
          </cell>
          <cell r="O179">
            <v>130214</v>
          </cell>
          <cell r="P179">
            <v>142072</v>
          </cell>
          <cell r="Q179">
            <v>163280</v>
          </cell>
          <cell r="X179">
            <v>423780</v>
          </cell>
          <cell r="Y179">
            <v>463925</v>
          </cell>
          <cell r="Z179">
            <v>557508</v>
          </cell>
          <cell r="AA179">
            <v>530988</v>
          </cell>
          <cell r="AH179">
            <v>574452</v>
          </cell>
          <cell r="AI179">
            <v>571521</v>
          </cell>
          <cell r="AJ179">
            <v>453295</v>
          </cell>
          <cell r="AK179">
            <v>442958</v>
          </cell>
          <cell r="AT179">
            <v>167296</v>
          </cell>
          <cell r="AU179">
            <v>132730</v>
          </cell>
        </row>
        <row r="180">
          <cell r="N180">
            <v>49695</v>
          </cell>
          <cell r="O180">
            <v>75753</v>
          </cell>
          <cell r="P180">
            <v>94345</v>
          </cell>
          <cell r="Q180">
            <v>145090</v>
          </cell>
          <cell r="X180">
            <v>192122</v>
          </cell>
          <cell r="Y180">
            <v>247551</v>
          </cell>
          <cell r="Z180">
            <v>306520</v>
          </cell>
          <cell r="AA180">
            <v>392749</v>
          </cell>
          <cell r="AH180">
            <v>71626</v>
          </cell>
          <cell r="AI180">
            <v>85684</v>
          </cell>
          <cell r="AJ180">
            <v>100039</v>
          </cell>
          <cell r="AK180">
            <v>138157</v>
          </cell>
          <cell r="AR180">
            <v>53288</v>
          </cell>
          <cell r="AS180">
            <v>60975</v>
          </cell>
          <cell r="AT180">
            <v>78134</v>
          </cell>
          <cell r="AU180">
            <v>101993</v>
          </cell>
        </row>
        <row r="182">
          <cell r="N182">
            <v>960261</v>
          </cell>
          <cell r="O182">
            <v>1057308</v>
          </cell>
          <cell r="P182">
            <v>1175871</v>
          </cell>
          <cell r="Q182">
            <v>1414369</v>
          </cell>
          <cell r="X182">
            <v>1636459</v>
          </cell>
          <cell r="Y182">
            <v>1523578</v>
          </cell>
          <cell r="Z182">
            <v>1719334</v>
          </cell>
          <cell r="AA182">
            <v>1605400</v>
          </cell>
          <cell r="AH182">
            <v>5767194</v>
          </cell>
          <cell r="AI182">
            <v>5195771</v>
          </cell>
          <cell r="AJ182">
            <v>4825755</v>
          </cell>
          <cell r="AK182">
            <v>4476247</v>
          </cell>
          <cell r="AT182">
            <v>707526</v>
          </cell>
          <cell r="AU182">
            <v>676041</v>
          </cell>
        </row>
        <row r="183">
          <cell r="N183">
            <v>752112</v>
          </cell>
          <cell r="O183">
            <v>945914</v>
          </cell>
          <cell r="P183">
            <v>1144243</v>
          </cell>
          <cell r="Q183">
            <v>1579479</v>
          </cell>
          <cell r="X183">
            <v>2251013</v>
          </cell>
          <cell r="Y183">
            <v>2150919</v>
          </cell>
          <cell r="Z183">
            <v>2330962</v>
          </cell>
          <cell r="AA183">
            <v>2893936</v>
          </cell>
          <cell r="AH183">
            <v>1234916</v>
          </cell>
          <cell r="AI183">
            <v>1331259</v>
          </cell>
          <cell r="AJ183">
            <v>1542262</v>
          </cell>
          <cell r="AK183">
            <v>1470848</v>
          </cell>
          <cell r="AR183">
            <v>545337</v>
          </cell>
          <cell r="AS183">
            <v>648436</v>
          </cell>
          <cell r="AT183">
            <v>757470</v>
          </cell>
          <cell r="AU183">
            <v>919721</v>
          </cell>
        </row>
        <row r="185">
          <cell r="N185">
            <v>144339</v>
          </cell>
          <cell r="O185">
            <v>182152</v>
          </cell>
          <cell r="P185">
            <v>204842</v>
          </cell>
          <cell r="Q185">
            <v>217057</v>
          </cell>
          <cell r="X185">
            <v>473686</v>
          </cell>
          <cell r="Y185">
            <v>505544</v>
          </cell>
          <cell r="Z185">
            <v>647504</v>
          </cell>
          <cell r="AA185">
            <v>622241</v>
          </cell>
          <cell r="AH185">
            <v>1217577</v>
          </cell>
          <cell r="AI185">
            <v>1252550</v>
          </cell>
          <cell r="AJ185">
            <v>1169761</v>
          </cell>
          <cell r="AK185">
            <v>1357292</v>
          </cell>
          <cell r="AT185">
            <v>236255</v>
          </cell>
          <cell r="AU185">
            <v>277497</v>
          </cell>
        </row>
        <row r="186">
          <cell r="N186">
            <v>118640</v>
          </cell>
          <cell r="O186">
            <v>181693</v>
          </cell>
          <cell r="P186">
            <v>188325</v>
          </cell>
          <cell r="Q186">
            <v>235111</v>
          </cell>
          <cell r="X186">
            <v>568909</v>
          </cell>
          <cell r="Y186">
            <v>718550</v>
          </cell>
          <cell r="Z186">
            <v>839531</v>
          </cell>
          <cell r="AA186">
            <v>1027253</v>
          </cell>
          <cell r="AH186">
            <v>196988</v>
          </cell>
          <cell r="AI186">
            <v>237207</v>
          </cell>
          <cell r="AJ186">
            <v>286028</v>
          </cell>
          <cell r="AK186">
            <v>406660</v>
          </cell>
          <cell r="AR186">
            <v>131660</v>
          </cell>
          <cell r="AS186">
            <v>163539</v>
          </cell>
          <cell r="AT186">
            <v>185594</v>
          </cell>
          <cell r="AU186">
            <v>265786</v>
          </cell>
        </row>
        <row r="188">
          <cell r="N188">
            <v>632371</v>
          </cell>
          <cell r="O188">
            <v>715807</v>
          </cell>
          <cell r="P188">
            <v>773756</v>
          </cell>
          <cell r="Q188">
            <v>977852</v>
          </cell>
          <cell r="X188">
            <v>1750661</v>
          </cell>
          <cell r="Y188">
            <v>2010071</v>
          </cell>
          <cell r="Z188">
            <v>2258640</v>
          </cell>
          <cell r="AA188">
            <v>2236160</v>
          </cell>
          <cell r="AH188">
            <v>4782890</v>
          </cell>
          <cell r="AI188">
            <v>4603153</v>
          </cell>
          <cell r="AJ188">
            <v>3943003</v>
          </cell>
          <cell r="AK188">
            <v>4417621</v>
          </cell>
          <cell r="AT188">
            <v>532861</v>
          </cell>
          <cell r="AU188">
            <v>490298</v>
          </cell>
        </row>
        <row r="189">
          <cell r="N189">
            <v>535657</v>
          </cell>
          <cell r="O189">
            <v>697136</v>
          </cell>
          <cell r="P189">
            <v>783740</v>
          </cell>
          <cell r="Q189">
            <v>1036648</v>
          </cell>
          <cell r="X189">
            <v>1860824</v>
          </cell>
          <cell r="Y189">
            <v>2308242</v>
          </cell>
          <cell r="Z189">
            <v>2882400</v>
          </cell>
          <cell r="AA189">
            <v>3513106</v>
          </cell>
          <cell r="AH189">
            <v>882034</v>
          </cell>
          <cell r="AI189">
            <v>1038847</v>
          </cell>
          <cell r="AJ189">
            <v>959753</v>
          </cell>
          <cell r="AK189">
            <v>1312656</v>
          </cell>
          <cell r="AR189">
            <v>317054</v>
          </cell>
          <cell r="AS189">
            <v>440974</v>
          </cell>
          <cell r="AT189">
            <v>521253</v>
          </cell>
          <cell r="AU189">
            <v>677965</v>
          </cell>
        </row>
        <row r="191">
          <cell r="N191">
            <v>378950</v>
          </cell>
          <cell r="O191">
            <v>382265</v>
          </cell>
          <cell r="P191">
            <v>413112</v>
          </cell>
          <cell r="Q191">
            <v>314951</v>
          </cell>
          <cell r="X191">
            <v>1015167</v>
          </cell>
          <cell r="Y191">
            <v>947886</v>
          </cell>
          <cell r="Z191">
            <v>1158373</v>
          </cell>
          <cell r="AA191">
            <v>1409372</v>
          </cell>
          <cell r="AH191">
            <v>1085515</v>
          </cell>
          <cell r="AI191">
            <v>1276642</v>
          </cell>
          <cell r="AJ191">
            <v>1381494</v>
          </cell>
          <cell r="AK191">
            <v>1467000</v>
          </cell>
          <cell r="AT191">
            <v>164820</v>
          </cell>
          <cell r="AU191">
            <v>163828</v>
          </cell>
        </row>
        <row r="192">
          <cell r="N192">
            <v>322278</v>
          </cell>
          <cell r="O192">
            <v>386016</v>
          </cell>
          <cell r="P192">
            <v>426289</v>
          </cell>
          <cell r="Q192">
            <v>442902</v>
          </cell>
          <cell r="X192">
            <v>1224077</v>
          </cell>
          <cell r="Y192">
            <v>1366355</v>
          </cell>
          <cell r="Z192">
            <v>1571746</v>
          </cell>
          <cell r="AA192">
            <v>1924947</v>
          </cell>
          <cell r="AH192">
            <v>142907</v>
          </cell>
          <cell r="AI192">
            <v>175148</v>
          </cell>
          <cell r="AJ192">
            <v>188383</v>
          </cell>
          <cell r="AK192">
            <v>274505</v>
          </cell>
          <cell r="AR192">
            <v>105431</v>
          </cell>
          <cell r="AS192">
            <v>121734</v>
          </cell>
          <cell r="AT192">
            <v>121455</v>
          </cell>
          <cell r="AU192">
            <v>169037</v>
          </cell>
        </row>
        <row r="194">
          <cell r="N194">
            <v>65178</v>
          </cell>
          <cell r="O194">
            <v>72125</v>
          </cell>
          <cell r="P194">
            <v>78230</v>
          </cell>
          <cell r="Q194">
            <v>80460</v>
          </cell>
          <cell r="X194">
            <v>223296</v>
          </cell>
          <cell r="Y194">
            <v>248310</v>
          </cell>
          <cell r="Z194">
            <v>326655</v>
          </cell>
          <cell r="AA194">
            <v>323926</v>
          </cell>
          <cell r="AH194">
            <v>223549</v>
          </cell>
          <cell r="AI194">
            <v>246602</v>
          </cell>
          <cell r="AJ194">
            <v>259947</v>
          </cell>
          <cell r="AK194">
            <v>227370</v>
          </cell>
          <cell r="AT194">
            <v>41105</v>
          </cell>
          <cell r="AU194">
            <v>30659</v>
          </cell>
        </row>
        <row r="195">
          <cell r="N195">
            <v>70725</v>
          </cell>
          <cell r="O195">
            <v>91507</v>
          </cell>
          <cell r="P195">
            <v>103363</v>
          </cell>
          <cell r="Q195">
            <v>114478</v>
          </cell>
          <cell r="X195">
            <v>345261</v>
          </cell>
          <cell r="Y195">
            <v>418502</v>
          </cell>
          <cell r="Z195">
            <v>512149</v>
          </cell>
          <cell r="AA195">
            <v>559595</v>
          </cell>
          <cell r="AH195">
            <v>24001</v>
          </cell>
          <cell r="AI195">
            <v>43607</v>
          </cell>
          <cell r="AJ195">
            <v>56550</v>
          </cell>
          <cell r="AK195">
            <v>74719</v>
          </cell>
          <cell r="AR195">
            <v>18997</v>
          </cell>
          <cell r="AS195">
            <v>31588</v>
          </cell>
          <cell r="AT195">
            <v>33015</v>
          </cell>
          <cell r="AU195">
            <v>48256</v>
          </cell>
        </row>
        <row r="197">
          <cell r="N197">
            <v>17109</v>
          </cell>
          <cell r="O197">
            <v>16383</v>
          </cell>
          <cell r="P197">
            <v>17994</v>
          </cell>
          <cell r="Q197">
            <v>30705</v>
          </cell>
          <cell r="X197">
            <v>69747</v>
          </cell>
          <cell r="Y197">
            <v>69955</v>
          </cell>
          <cell r="Z197">
            <v>91087</v>
          </cell>
          <cell r="AA197">
            <v>89549</v>
          </cell>
          <cell r="AH197">
            <v>118182</v>
          </cell>
          <cell r="AI197">
            <v>125503</v>
          </cell>
          <cell r="AJ197">
            <v>136064</v>
          </cell>
          <cell r="AK197">
            <v>130752</v>
          </cell>
          <cell r="AT197">
            <v>30283</v>
          </cell>
          <cell r="AU197">
            <v>27066</v>
          </cell>
        </row>
        <row r="198">
          <cell r="N198">
            <v>9410</v>
          </cell>
          <cell r="O198">
            <v>11322</v>
          </cell>
          <cell r="P198">
            <v>12438</v>
          </cell>
          <cell r="Q198">
            <v>21872</v>
          </cell>
          <cell r="X198">
            <v>45198</v>
          </cell>
          <cell r="Y198">
            <v>59322</v>
          </cell>
          <cell r="Z198">
            <v>73448</v>
          </cell>
          <cell r="AA198">
            <v>102919</v>
          </cell>
          <cell r="AH198">
            <v>27049</v>
          </cell>
          <cell r="AI198">
            <v>31403</v>
          </cell>
          <cell r="AJ198">
            <v>41896</v>
          </cell>
          <cell r="AK198">
            <v>55490</v>
          </cell>
          <cell r="AR198">
            <v>16641</v>
          </cell>
          <cell r="AS198">
            <v>20348</v>
          </cell>
          <cell r="AT198">
            <v>24984</v>
          </cell>
          <cell r="AU198">
            <v>34699</v>
          </cell>
        </row>
        <row r="200">
          <cell r="N200">
            <v>55712</v>
          </cell>
          <cell r="O200">
            <v>56265</v>
          </cell>
          <cell r="P200">
            <v>68443</v>
          </cell>
          <cell r="Q200">
            <v>102201</v>
          </cell>
          <cell r="X200">
            <v>286600</v>
          </cell>
          <cell r="Y200">
            <v>341612</v>
          </cell>
          <cell r="Z200">
            <v>396597</v>
          </cell>
          <cell r="AA200">
            <v>436991</v>
          </cell>
          <cell r="AH200">
            <v>562813</v>
          </cell>
          <cell r="AI200">
            <v>753763</v>
          </cell>
          <cell r="AJ200">
            <v>749852</v>
          </cell>
          <cell r="AK200">
            <v>769617</v>
          </cell>
          <cell r="AT200">
            <v>243839</v>
          </cell>
          <cell r="AU200">
            <v>271868</v>
          </cell>
        </row>
        <row r="201">
          <cell r="N201">
            <v>49801</v>
          </cell>
          <cell r="O201">
            <v>56074</v>
          </cell>
          <cell r="P201">
            <v>73269</v>
          </cell>
          <cell r="Q201">
            <v>101706</v>
          </cell>
          <cell r="X201">
            <v>249503</v>
          </cell>
          <cell r="Y201">
            <v>322832</v>
          </cell>
          <cell r="Z201">
            <v>434217</v>
          </cell>
          <cell r="AA201">
            <v>502763</v>
          </cell>
          <cell r="AH201">
            <v>150683</v>
          </cell>
          <cell r="AI201">
            <v>214119</v>
          </cell>
          <cell r="AJ201">
            <v>308970</v>
          </cell>
          <cell r="AK201">
            <v>364775</v>
          </cell>
          <cell r="AR201">
            <v>120112</v>
          </cell>
          <cell r="AS201">
            <v>175831</v>
          </cell>
          <cell r="AT201">
            <v>249492</v>
          </cell>
          <cell r="AU201">
            <v>294062</v>
          </cell>
        </row>
        <row r="203">
          <cell r="N203">
            <v>22248</v>
          </cell>
          <cell r="O203">
            <v>24469</v>
          </cell>
          <cell r="P203">
            <v>29679</v>
          </cell>
          <cell r="Q203">
            <v>40018</v>
          </cell>
          <cell r="X203">
            <v>34552</v>
          </cell>
          <cell r="Y203">
            <v>37603</v>
          </cell>
          <cell r="Z203">
            <v>46518</v>
          </cell>
          <cell r="AA203">
            <v>71751</v>
          </cell>
          <cell r="AH203">
            <v>71437</v>
          </cell>
          <cell r="AI203">
            <v>82125</v>
          </cell>
          <cell r="AJ203">
            <v>97961</v>
          </cell>
          <cell r="AK203">
            <v>115012</v>
          </cell>
          <cell r="AT203">
            <v>42458</v>
          </cell>
          <cell r="AU203">
            <v>51026</v>
          </cell>
        </row>
        <row r="204">
          <cell r="N204">
            <v>21893</v>
          </cell>
          <cell r="O204">
            <v>28112</v>
          </cell>
          <cell r="P204">
            <v>33213</v>
          </cell>
          <cell r="Q204">
            <v>42607</v>
          </cell>
          <cell r="X204">
            <v>42495</v>
          </cell>
          <cell r="Y204">
            <v>50445</v>
          </cell>
          <cell r="Z204">
            <v>66323</v>
          </cell>
          <cell r="AA204">
            <v>86873</v>
          </cell>
          <cell r="AH204">
            <v>26011</v>
          </cell>
          <cell r="AI204">
            <v>39028</v>
          </cell>
          <cell r="AJ204">
            <v>44934</v>
          </cell>
          <cell r="AK204">
            <v>55853</v>
          </cell>
          <cell r="AR204">
            <v>18337</v>
          </cell>
          <cell r="AS204">
            <v>24080</v>
          </cell>
          <cell r="AT204">
            <v>28135</v>
          </cell>
          <cell r="AU204">
            <v>43408</v>
          </cell>
        </row>
        <row r="206">
          <cell r="N206">
            <v>29390</v>
          </cell>
          <cell r="O206">
            <v>37603</v>
          </cell>
          <cell r="P206">
            <v>34365</v>
          </cell>
          <cell r="Q206">
            <v>48805</v>
          </cell>
          <cell r="X206">
            <v>157592</v>
          </cell>
          <cell r="Y206">
            <v>165605</v>
          </cell>
          <cell r="Z206">
            <v>226834</v>
          </cell>
          <cell r="AA206">
            <v>229254</v>
          </cell>
          <cell r="AH206">
            <v>530707</v>
          </cell>
          <cell r="AI206">
            <v>620775</v>
          </cell>
          <cell r="AJ206">
            <v>478723</v>
          </cell>
          <cell r="AK206">
            <v>456844</v>
          </cell>
          <cell r="AT206">
            <v>116319</v>
          </cell>
          <cell r="AU206">
            <v>106022</v>
          </cell>
        </row>
        <row r="207">
          <cell r="N207">
            <v>19840</v>
          </cell>
          <cell r="O207">
            <v>29848</v>
          </cell>
          <cell r="P207">
            <v>29568</v>
          </cell>
          <cell r="Q207">
            <v>44855</v>
          </cell>
          <cell r="X207">
            <v>110926</v>
          </cell>
          <cell r="Y207">
            <v>142853</v>
          </cell>
          <cell r="Z207">
            <v>187901</v>
          </cell>
          <cell r="AA207">
            <v>257919</v>
          </cell>
          <cell r="AH207">
            <v>84028</v>
          </cell>
          <cell r="AI207">
            <v>130763</v>
          </cell>
          <cell r="AJ207">
            <v>132293</v>
          </cell>
          <cell r="AK207">
            <v>179222</v>
          </cell>
          <cell r="AR207">
            <v>47080</v>
          </cell>
          <cell r="AS207">
            <v>73388</v>
          </cell>
          <cell r="AT207">
            <v>79877</v>
          </cell>
          <cell r="AU207">
            <v>99198</v>
          </cell>
        </row>
        <row r="209">
          <cell r="N209">
            <v>335230</v>
          </cell>
          <cell r="O209">
            <v>362026</v>
          </cell>
          <cell r="P209">
            <v>373958</v>
          </cell>
          <cell r="Q209">
            <v>506060</v>
          </cell>
          <cell r="X209">
            <v>1163050</v>
          </cell>
          <cell r="Y209">
            <v>1283271</v>
          </cell>
          <cell r="Z209">
            <v>1441548</v>
          </cell>
          <cell r="AA209">
            <v>1409397</v>
          </cell>
          <cell r="AH209">
            <v>2078361</v>
          </cell>
          <cell r="AI209">
            <v>2078425</v>
          </cell>
          <cell r="AJ209">
            <v>2009953</v>
          </cell>
          <cell r="AK209">
            <v>1928773</v>
          </cell>
          <cell r="AT209">
            <v>546015</v>
          </cell>
          <cell r="AU209">
            <v>488959</v>
          </cell>
        </row>
        <row r="210">
          <cell r="N210">
            <v>298195</v>
          </cell>
          <cell r="O210">
            <v>354590</v>
          </cell>
          <cell r="P210">
            <v>387605</v>
          </cell>
          <cell r="Q210">
            <v>584743</v>
          </cell>
          <cell r="X210">
            <v>1113897</v>
          </cell>
          <cell r="Y210">
            <v>1315965</v>
          </cell>
          <cell r="Z210">
            <v>1594450</v>
          </cell>
          <cell r="AA210">
            <v>1947503</v>
          </cell>
          <cell r="AH210">
            <v>560160</v>
          </cell>
          <cell r="AI210">
            <v>743043</v>
          </cell>
          <cell r="AJ210">
            <v>733506</v>
          </cell>
          <cell r="AK210">
            <v>847745</v>
          </cell>
          <cell r="AR210">
            <v>378640</v>
          </cell>
          <cell r="AS210">
            <v>467310</v>
          </cell>
          <cell r="AT210">
            <v>530612</v>
          </cell>
          <cell r="AU210">
            <v>633213</v>
          </cell>
        </row>
        <row r="212">
          <cell r="N212">
            <v>413730</v>
          </cell>
          <cell r="O212">
            <v>414155</v>
          </cell>
          <cell r="P212">
            <v>440149</v>
          </cell>
          <cell r="Q212">
            <v>554020</v>
          </cell>
          <cell r="X212">
            <v>1448389</v>
          </cell>
          <cell r="Y212">
            <v>1370500</v>
          </cell>
          <cell r="Z212">
            <v>1567000</v>
          </cell>
          <cell r="AA212">
            <v>1607494</v>
          </cell>
          <cell r="AH212">
            <v>1705154</v>
          </cell>
          <cell r="AI212">
            <v>1788684</v>
          </cell>
          <cell r="AJ212">
            <v>1761580</v>
          </cell>
          <cell r="AK212">
            <v>1474982</v>
          </cell>
          <cell r="AT212">
            <v>534039</v>
          </cell>
          <cell r="AU212">
            <v>475426</v>
          </cell>
        </row>
        <row r="213">
          <cell r="N213">
            <v>356797</v>
          </cell>
          <cell r="O213">
            <v>402535</v>
          </cell>
          <cell r="P213">
            <v>449139</v>
          </cell>
          <cell r="Q213">
            <v>634296</v>
          </cell>
          <cell r="X213">
            <v>1199447</v>
          </cell>
          <cell r="Y213">
            <v>1363304</v>
          </cell>
          <cell r="Z213">
            <v>1673288</v>
          </cell>
          <cell r="AA213">
            <v>2075674</v>
          </cell>
          <cell r="AH213">
            <v>572736</v>
          </cell>
          <cell r="AI213">
            <v>655439</v>
          </cell>
          <cell r="AJ213">
            <v>811128</v>
          </cell>
          <cell r="AK213">
            <v>874405</v>
          </cell>
          <cell r="AR213">
            <v>339286</v>
          </cell>
          <cell r="AS213">
            <v>449198</v>
          </cell>
          <cell r="AT213">
            <v>539796</v>
          </cell>
          <cell r="AU213">
            <v>621697</v>
          </cell>
        </row>
        <row r="215">
          <cell r="N215">
            <v>575066</v>
          </cell>
          <cell r="O215">
            <v>622580</v>
          </cell>
          <cell r="P215">
            <v>693119</v>
          </cell>
          <cell r="Q215">
            <v>884139</v>
          </cell>
          <cell r="X215">
            <v>1047947</v>
          </cell>
          <cell r="Y215">
            <v>1090153</v>
          </cell>
          <cell r="Z215">
            <v>1448106</v>
          </cell>
          <cell r="AA215">
            <v>1449959</v>
          </cell>
          <cell r="AH215">
            <v>2630211</v>
          </cell>
          <cell r="AI215">
            <v>3287787</v>
          </cell>
          <cell r="AJ215">
            <v>2166790</v>
          </cell>
          <cell r="AK215">
            <v>2576820</v>
          </cell>
          <cell r="AT215">
            <v>481051</v>
          </cell>
          <cell r="AU215">
            <v>471389</v>
          </cell>
        </row>
        <row r="216">
          <cell r="N216">
            <v>444589</v>
          </cell>
          <cell r="O216">
            <v>607553</v>
          </cell>
          <cell r="P216">
            <v>696620</v>
          </cell>
          <cell r="Q216">
            <v>1020543</v>
          </cell>
          <cell r="X216">
            <v>1054884</v>
          </cell>
          <cell r="Y216">
            <v>1332998</v>
          </cell>
          <cell r="Z216">
            <v>1783662</v>
          </cell>
          <cell r="AA216">
            <v>2306688</v>
          </cell>
          <cell r="AH216">
            <v>379555</v>
          </cell>
          <cell r="AI216">
            <v>464430</v>
          </cell>
          <cell r="AJ216">
            <v>621368</v>
          </cell>
          <cell r="AK216">
            <v>848412</v>
          </cell>
          <cell r="AR216">
            <v>221772</v>
          </cell>
          <cell r="AS216">
            <v>275643</v>
          </cell>
          <cell r="AT216">
            <v>393573</v>
          </cell>
          <cell r="AU216">
            <v>539979</v>
          </cell>
        </row>
        <row r="218">
          <cell r="N218">
            <v>135535</v>
          </cell>
          <cell r="O218">
            <v>156870</v>
          </cell>
          <cell r="P218">
            <v>182870</v>
          </cell>
          <cell r="Q218">
            <v>242434</v>
          </cell>
          <cell r="X218">
            <v>1130841</v>
          </cell>
          <cell r="Y218">
            <v>1232271</v>
          </cell>
          <cell r="Z218">
            <v>1435564</v>
          </cell>
          <cell r="AA218">
            <v>1357474</v>
          </cell>
          <cell r="AH218">
            <v>3403730</v>
          </cell>
          <cell r="AI218">
            <v>3078439</v>
          </cell>
          <cell r="AJ218">
            <v>3130668</v>
          </cell>
          <cell r="AK218">
            <v>3386072</v>
          </cell>
          <cell r="AT218">
            <v>290026</v>
          </cell>
          <cell r="AU218">
            <v>254584</v>
          </cell>
        </row>
        <row r="219">
          <cell r="N219">
            <v>114108</v>
          </cell>
          <cell r="O219">
            <v>147278</v>
          </cell>
          <cell r="P219">
            <v>188767</v>
          </cell>
          <cell r="Q219">
            <v>275952</v>
          </cell>
          <cell r="X219">
            <v>863368</v>
          </cell>
          <cell r="Y219">
            <v>1069364</v>
          </cell>
          <cell r="Z219">
            <v>1348582</v>
          </cell>
          <cell r="AA219">
            <v>1594875</v>
          </cell>
          <cell r="AH219">
            <v>719332</v>
          </cell>
          <cell r="AI219">
            <v>755547</v>
          </cell>
          <cell r="AJ219">
            <v>863553</v>
          </cell>
          <cell r="AK219">
            <v>1010526</v>
          </cell>
          <cell r="AR219">
            <v>253839</v>
          </cell>
          <cell r="AS219">
            <v>328784</v>
          </cell>
          <cell r="AT219">
            <v>387470</v>
          </cell>
          <cell r="AU219">
            <v>441655</v>
          </cell>
        </row>
        <row r="221">
          <cell r="N221">
            <v>275805</v>
          </cell>
          <cell r="O221">
            <v>323843</v>
          </cell>
          <cell r="P221">
            <v>333647</v>
          </cell>
          <cell r="Q221">
            <v>320644</v>
          </cell>
          <cell r="X221">
            <v>1161337</v>
          </cell>
          <cell r="Y221">
            <v>1450529</v>
          </cell>
          <cell r="Z221">
            <v>1804065</v>
          </cell>
          <cell r="AA221">
            <v>1649332</v>
          </cell>
          <cell r="AH221">
            <v>3622234</v>
          </cell>
          <cell r="AI221">
            <v>3727415</v>
          </cell>
          <cell r="AJ221">
            <v>3777940</v>
          </cell>
          <cell r="AK221">
            <v>3904458</v>
          </cell>
          <cell r="AT221">
            <v>341530</v>
          </cell>
          <cell r="AU221">
            <v>320513</v>
          </cell>
        </row>
        <row r="222">
          <cell r="N222">
            <v>311258</v>
          </cell>
          <cell r="O222">
            <v>339721</v>
          </cell>
          <cell r="P222">
            <v>343016</v>
          </cell>
          <cell r="Q222">
            <v>400186</v>
          </cell>
          <cell r="X222">
            <v>1760156</v>
          </cell>
          <cell r="Y222">
            <v>1961979</v>
          </cell>
          <cell r="Z222">
            <v>2320757</v>
          </cell>
          <cell r="AA222">
            <v>2781710</v>
          </cell>
          <cell r="AH222">
            <v>374546</v>
          </cell>
          <cell r="AI222">
            <v>507037</v>
          </cell>
          <cell r="AJ222">
            <v>640799</v>
          </cell>
          <cell r="AK222">
            <v>753788</v>
          </cell>
          <cell r="AR222">
            <v>178402</v>
          </cell>
          <cell r="AS222">
            <v>230557</v>
          </cell>
          <cell r="AT222">
            <v>278324</v>
          </cell>
          <cell r="AU222">
            <v>352472</v>
          </cell>
        </row>
        <row r="224">
          <cell r="N224">
            <v>142161</v>
          </cell>
          <cell r="O224">
            <v>148479</v>
          </cell>
          <cell r="P224">
            <v>180223</v>
          </cell>
          <cell r="Q224">
            <v>252128</v>
          </cell>
          <cell r="X224">
            <v>786923</v>
          </cell>
          <cell r="Y224">
            <v>843097</v>
          </cell>
          <cell r="Z224">
            <v>1014845</v>
          </cell>
          <cell r="AA224">
            <v>981937</v>
          </cell>
          <cell r="AH224">
            <v>1284901</v>
          </cell>
          <cell r="AI224">
            <v>1345081</v>
          </cell>
          <cell r="AJ224">
            <v>1340166</v>
          </cell>
          <cell r="AK224">
            <v>1000636</v>
          </cell>
          <cell r="AT224">
            <v>395248</v>
          </cell>
          <cell r="AU224">
            <v>343327</v>
          </cell>
        </row>
        <row r="225">
          <cell r="N225">
            <v>130554</v>
          </cell>
          <cell r="O225">
            <v>163425</v>
          </cell>
          <cell r="P225">
            <v>182039</v>
          </cell>
          <cell r="Q225">
            <v>265638</v>
          </cell>
          <cell r="X225">
            <v>588125</v>
          </cell>
          <cell r="Y225">
            <v>751827</v>
          </cell>
          <cell r="Z225">
            <v>941550</v>
          </cell>
          <cell r="AA225">
            <v>1173329</v>
          </cell>
          <cell r="AH225">
            <v>936249</v>
          </cell>
          <cell r="AI225">
            <v>524052</v>
          </cell>
          <cell r="AJ225">
            <v>515732</v>
          </cell>
          <cell r="AK225">
            <v>621843</v>
          </cell>
          <cell r="AR225">
            <v>284869</v>
          </cell>
          <cell r="AS225">
            <v>341660</v>
          </cell>
          <cell r="AT225">
            <v>382034</v>
          </cell>
          <cell r="AU225">
            <v>434417</v>
          </cell>
        </row>
        <row r="227">
          <cell r="N227">
            <v>279954</v>
          </cell>
          <cell r="O227">
            <v>326670</v>
          </cell>
          <cell r="P227">
            <v>310691</v>
          </cell>
          <cell r="Q227">
            <v>459579</v>
          </cell>
          <cell r="X227">
            <v>282129</v>
          </cell>
          <cell r="Y227">
            <v>317974</v>
          </cell>
          <cell r="Z227">
            <v>445665</v>
          </cell>
          <cell r="AA227">
            <v>438287</v>
          </cell>
          <cell r="AH227">
            <v>808926</v>
          </cell>
          <cell r="AI227">
            <v>824420</v>
          </cell>
          <cell r="AJ227">
            <v>1164190</v>
          </cell>
          <cell r="AK227">
            <v>1242098</v>
          </cell>
          <cell r="AT227">
            <v>167570</v>
          </cell>
          <cell r="AU227">
            <v>194200</v>
          </cell>
        </row>
        <row r="228">
          <cell r="N228">
            <v>164487</v>
          </cell>
          <cell r="O228">
            <v>196150</v>
          </cell>
          <cell r="P228">
            <v>223057</v>
          </cell>
          <cell r="Q228">
            <v>402445</v>
          </cell>
          <cell r="X228">
            <v>184721</v>
          </cell>
          <cell r="Y228">
            <v>226461</v>
          </cell>
          <cell r="Z228">
            <v>299995</v>
          </cell>
          <cell r="AA228">
            <v>383597</v>
          </cell>
          <cell r="AH228">
            <v>177504</v>
          </cell>
          <cell r="AI228">
            <v>185544</v>
          </cell>
          <cell r="AJ228">
            <v>264793</v>
          </cell>
          <cell r="AK228">
            <v>342216</v>
          </cell>
          <cell r="AR228">
            <v>87673</v>
          </cell>
          <cell r="AS228">
            <v>101660</v>
          </cell>
          <cell r="AT228">
            <v>116601</v>
          </cell>
          <cell r="AU228">
            <v>157974</v>
          </cell>
        </row>
        <row r="230">
          <cell r="N230">
            <v>92339</v>
          </cell>
          <cell r="O230">
            <v>106786</v>
          </cell>
          <cell r="P230">
            <v>110095</v>
          </cell>
          <cell r="Q230">
            <v>97357</v>
          </cell>
          <cell r="X230">
            <v>245272</v>
          </cell>
          <cell r="Y230">
            <v>268324</v>
          </cell>
          <cell r="Z230">
            <v>310879</v>
          </cell>
          <cell r="AA230">
            <v>385848</v>
          </cell>
          <cell r="AH230">
            <v>585684</v>
          </cell>
          <cell r="AI230">
            <v>552331</v>
          </cell>
          <cell r="AJ230">
            <v>531008</v>
          </cell>
          <cell r="AK230">
            <v>442721</v>
          </cell>
          <cell r="AT230">
            <v>98074</v>
          </cell>
          <cell r="AU230">
            <v>94056</v>
          </cell>
        </row>
        <row r="231">
          <cell r="N231">
            <v>72955</v>
          </cell>
          <cell r="O231">
            <v>97255</v>
          </cell>
          <cell r="P231">
            <v>113236</v>
          </cell>
          <cell r="Q231">
            <v>128114</v>
          </cell>
          <cell r="X231">
            <v>277467</v>
          </cell>
          <cell r="Y231">
            <v>331706</v>
          </cell>
          <cell r="Z231">
            <v>402502</v>
          </cell>
          <cell r="AA231">
            <v>514439</v>
          </cell>
          <cell r="AH231">
            <v>122264</v>
          </cell>
          <cell r="AI231">
            <v>144556</v>
          </cell>
          <cell r="AJ231">
            <v>173197</v>
          </cell>
          <cell r="AK231">
            <v>216435</v>
          </cell>
          <cell r="AR231">
            <v>80096</v>
          </cell>
          <cell r="AS231">
            <v>93293</v>
          </cell>
          <cell r="AT231">
            <v>117470</v>
          </cell>
          <cell r="AU231">
            <v>153709</v>
          </cell>
        </row>
        <row r="233">
          <cell r="N233">
            <v>151274</v>
          </cell>
          <cell r="O233">
            <v>165497</v>
          </cell>
          <cell r="P233">
            <v>194244</v>
          </cell>
          <cell r="Q233">
            <v>233267</v>
          </cell>
          <cell r="X233">
            <v>337367</v>
          </cell>
          <cell r="Y233">
            <v>369957</v>
          </cell>
          <cell r="Z233">
            <v>472248</v>
          </cell>
          <cell r="AA233">
            <v>475181</v>
          </cell>
          <cell r="AH233">
            <v>340970</v>
          </cell>
          <cell r="AI233">
            <v>451195</v>
          </cell>
          <cell r="AJ233">
            <v>652975</v>
          </cell>
          <cell r="AK233">
            <v>574831</v>
          </cell>
          <cell r="AT233">
            <v>132227</v>
          </cell>
          <cell r="AU233">
            <v>141294</v>
          </cell>
        </row>
        <row r="234">
          <cell r="N234">
            <v>201061</v>
          </cell>
          <cell r="O234">
            <v>244246</v>
          </cell>
          <cell r="P234">
            <v>275738</v>
          </cell>
          <cell r="Q234">
            <v>350576</v>
          </cell>
          <cell r="X234">
            <v>506203</v>
          </cell>
          <cell r="Y234">
            <v>575538</v>
          </cell>
          <cell r="Z234">
            <v>713247</v>
          </cell>
          <cell r="AA234">
            <v>851126</v>
          </cell>
          <cell r="AH234">
            <v>72311</v>
          </cell>
          <cell r="AI234">
            <v>90234</v>
          </cell>
          <cell r="AJ234">
            <v>136728</v>
          </cell>
          <cell r="AK234">
            <v>184289</v>
          </cell>
          <cell r="AR234">
            <v>54671</v>
          </cell>
          <cell r="AS234">
            <v>72377</v>
          </cell>
          <cell r="AT234">
            <v>117863</v>
          </cell>
          <cell r="AU234">
            <v>155900</v>
          </cell>
        </row>
        <row r="236">
          <cell r="N236">
            <v>259731</v>
          </cell>
          <cell r="O236">
            <v>283450</v>
          </cell>
          <cell r="P236">
            <v>281596</v>
          </cell>
          <cell r="Q236">
            <v>351565</v>
          </cell>
          <cell r="X236">
            <v>851391</v>
          </cell>
          <cell r="Y236">
            <v>977825</v>
          </cell>
          <cell r="Z236">
            <v>1101108</v>
          </cell>
          <cell r="AA236">
            <v>1340705</v>
          </cell>
          <cell r="AH236">
            <v>2808637</v>
          </cell>
          <cell r="AI236">
            <v>2589780</v>
          </cell>
          <cell r="AJ236">
            <v>2279270</v>
          </cell>
          <cell r="AK236">
            <v>2517440</v>
          </cell>
          <cell r="AT236">
            <v>318399</v>
          </cell>
          <cell r="AU236">
            <v>285547</v>
          </cell>
        </row>
        <row r="237">
          <cell r="N237">
            <v>204641</v>
          </cell>
          <cell r="O237">
            <v>254275</v>
          </cell>
          <cell r="P237">
            <v>289663</v>
          </cell>
          <cell r="Q237">
            <v>332498</v>
          </cell>
          <cell r="X237">
            <v>766426</v>
          </cell>
          <cell r="Y237">
            <v>905063</v>
          </cell>
          <cell r="Z237">
            <v>1097877</v>
          </cell>
          <cell r="AA237">
            <v>1344052</v>
          </cell>
          <cell r="AH237">
            <v>244582</v>
          </cell>
          <cell r="AI237">
            <v>294000</v>
          </cell>
          <cell r="AJ237">
            <v>266033</v>
          </cell>
          <cell r="AK237">
            <v>338780</v>
          </cell>
          <cell r="AR237">
            <v>129123</v>
          </cell>
          <cell r="AS237">
            <v>148466</v>
          </cell>
          <cell r="AT237">
            <v>183900</v>
          </cell>
          <cell r="AU237">
            <v>207421</v>
          </cell>
        </row>
        <row r="239">
          <cell r="N239">
            <v>274736</v>
          </cell>
          <cell r="O239">
            <v>265944</v>
          </cell>
          <cell r="P239">
            <v>313830</v>
          </cell>
          <cell r="Q239">
            <v>373787</v>
          </cell>
          <cell r="X239">
            <v>836747</v>
          </cell>
          <cell r="Y239">
            <v>918675</v>
          </cell>
          <cell r="Z239">
            <v>1089377</v>
          </cell>
          <cell r="AA239">
            <v>1115093</v>
          </cell>
          <cell r="AH239">
            <v>865900</v>
          </cell>
          <cell r="AI239">
            <v>979594</v>
          </cell>
          <cell r="AJ239">
            <v>1063529</v>
          </cell>
          <cell r="AK239">
            <v>1200611</v>
          </cell>
          <cell r="AT239">
            <v>144043</v>
          </cell>
          <cell r="AU239">
            <v>158315</v>
          </cell>
        </row>
        <row r="240">
          <cell r="N240">
            <v>189319</v>
          </cell>
          <cell r="O240">
            <v>226896</v>
          </cell>
          <cell r="P240">
            <v>290690</v>
          </cell>
          <cell r="Q240">
            <v>370918</v>
          </cell>
          <cell r="X240">
            <v>485340</v>
          </cell>
          <cell r="Y240">
            <v>656780</v>
          </cell>
          <cell r="Z240">
            <v>881007</v>
          </cell>
          <cell r="AA240">
            <v>1021749</v>
          </cell>
          <cell r="AH240">
            <v>191429</v>
          </cell>
          <cell r="AI240">
            <v>211599</v>
          </cell>
          <cell r="AJ240">
            <v>309218</v>
          </cell>
          <cell r="AK240">
            <v>393491</v>
          </cell>
          <cell r="AR240">
            <v>40517</v>
          </cell>
          <cell r="AS240">
            <v>62167</v>
          </cell>
          <cell r="AT240">
            <v>93411</v>
          </cell>
          <cell r="AU240">
            <v>132050</v>
          </cell>
        </row>
        <row r="242">
          <cell r="N242">
            <v>101289</v>
          </cell>
          <cell r="O242">
            <v>125765</v>
          </cell>
          <cell r="P242">
            <v>145672</v>
          </cell>
          <cell r="Q242">
            <v>213701</v>
          </cell>
          <cell r="X242">
            <v>502559</v>
          </cell>
          <cell r="Y242">
            <v>563199</v>
          </cell>
          <cell r="Z242">
            <v>646109</v>
          </cell>
          <cell r="AA242">
            <v>662654</v>
          </cell>
          <cell r="AH242">
            <v>368696</v>
          </cell>
          <cell r="AI242">
            <v>544429</v>
          </cell>
          <cell r="AJ242">
            <v>745887</v>
          </cell>
          <cell r="AK242">
            <v>710705</v>
          </cell>
          <cell r="AT242">
            <v>200968</v>
          </cell>
          <cell r="AU242">
            <v>204289</v>
          </cell>
        </row>
        <row r="243">
          <cell r="N243">
            <v>58231</v>
          </cell>
          <cell r="O243">
            <v>73568</v>
          </cell>
          <cell r="P243">
            <v>97565</v>
          </cell>
          <cell r="Q243">
            <v>181947</v>
          </cell>
          <cell r="X243">
            <v>346845</v>
          </cell>
          <cell r="Y243">
            <v>427061</v>
          </cell>
          <cell r="Z243">
            <v>520680</v>
          </cell>
          <cell r="AA243">
            <v>693845</v>
          </cell>
          <cell r="AH243">
            <v>71174</v>
          </cell>
          <cell r="AI243">
            <v>97782</v>
          </cell>
          <cell r="AJ243">
            <v>171520</v>
          </cell>
          <cell r="AK243">
            <v>329142</v>
          </cell>
          <cell r="AR243">
            <v>51691</v>
          </cell>
          <cell r="AS243">
            <v>72305</v>
          </cell>
          <cell r="AT243">
            <v>116607</v>
          </cell>
          <cell r="AU243">
            <v>174021</v>
          </cell>
        </row>
        <row r="245">
          <cell r="N245">
            <v>42476</v>
          </cell>
          <cell r="O245">
            <v>46792</v>
          </cell>
          <cell r="P245">
            <v>52648</v>
          </cell>
          <cell r="Q245">
            <v>74947</v>
          </cell>
          <cell r="X245">
            <v>190189</v>
          </cell>
          <cell r="Y245">
            <v>229042</v>
          </cell>
          <cell r="Z245">
            <v>354916</v>
          </cell>
          <cell r="AA245">
            <v>466020</v>
          </cell>
          <cell r="AH245">
            <v>253007</v>
          </cell>
          <cell r="AI245">
            <v>309039</v>
          </cell>
          <cell r="AJ245">
            <v>289159</v>
          </cell>
          <cell r="AK245">
            <v>296930</v>
          </cell>
          <cell r="AT245">
            <v>50819</v>
          </cell>
          <cell r="AU245">
            <v>47604</v>
          </cell>
        </row>
        <row r="246">
          <cell r="N246">
            <v>48125</v>
          </cell>
          <cell r="O246">
            <v>57133</v>
          </cell>
          <cell r="P246">
            <v>71308</v>
          </cell>
          <cell r="Q246">
            <v>88065</v>
          </cell>
          <cell r="X246">
            <v>261527</v>
          </cell>
          <cell r="Y246">
            <v>317647</v>
          </cell>
          <cell r="Z246">
            <v>447215</v>
          </cell>
          <cell r="AA246">
            <v>553375</v>
          </cell>
          <cell r="AH246">
            <v>54893</v>
          </cell>
          <cell r="AI246">
            <v>72216</v>
          </cell>
          <cell r="AJ246">
            <v>89419</v>
          </cell>
          <cell r="AK246">
            <v>114839</v>
          </cell>
          <cell r="AR246">
            <v>19047</v>
          </cell>
          <cell r="AS246">
            <v>30641</v>
          </cell>
          <cell r="AT246">
            <v>37648</v>
          </cell>
          <cell r="AU246">
            <v>47733</v>
          </cell>
        </row>
        <row r="248">
          <cell r="N248">
            <v>1844</v>
          </cell>
          <cell r="O248">
            <v>2112</v>
          </cell>
          <cell r="P248">
            <v>2171</v>
          </cell>
          <cell r="Q248">
            <v>5704</v>
          </cell>
          <cell r="X248">
            <v>66046</v>
          </cell>
          <cell r="Y248">
            <v>73945</v>
          </cell>
          <cell r="Z248">
            <v>90043</v>
          </cell>
          <cell r="AA248">
            <v>95858</v>
          </cell>
          <cell r="AH248">
            <v>76421</v>
          </cell>
          <cell r="AI248">
            <v>55598</v>
          </cell>
          <cell r="AJ248">
            <v>45572</v>
          </cell>
          <cell r="AK248">
            <v>45975</v>
          </cell>
          <cell r="AT248">
            <v>15700</v>
          </cell>
          <cell r="AU248">
            <v>13128</v>
          </cell>
        </row>
        <row r="249">
          <cell r="N249">
            <v>2964</v>
          </cell>
          <cell r="O249">
            <v>4094</v>
          </cell>
          <cell r="P249">
            <v>4405</v>
          </cell>
          <cell r="Q249">
            <v>7877</v>
          </cell>
          <cell r="X249">
            <v>86242</v>
          </cell>
          <cell r="Y249">
            <v>115113</v>
          </cell>
          <cell r="Z249">
            <v>147850</v>
          </cell>
          <cell r="AA249">
            <v>160469</v>
          </cell>
          <cell r="AH249">
            <v>11998</v>
          </cell>
          <cell r="AI249">
            <v>13575</v>
          </cell>
          <cell r="AJ249">
            <v>20563</v>
          </cell>
          <cell r="AK249">
            <v>19525</v>
          </cell>
          <cell r="AR249">
            <v>7963</v>
          </cell>
          <cell r="AS249">
            <v>8592</v>
          </cell>
          <cell r="AT249">
            <v>16223</v>
          </cell>
          <cell r="AU249">
            <v>17751</v>
          </cell>
        </row>
        <row r="251">
          <cell r="N251">
            <v>56531</v>
          </cell>
          <cell r="O251">
            <v>56962</v>
          </cell>
          <cell r="P251">
            <v>63238</v>
          </cell>
          <cell r="Q251">
            <v>56446</v>
          </cell>
          <cell r="X251">
            <v>428585</v>
          </cell>
          <cell r="Y251">
            <v>452699</v>
          </cell>
          <cell r="Z251">
            <v>542723</v>
          </cell>
          <cell r="AA251">
            <v>514452</v>
          </cell>
          <cell r="AH251">
            <v>145155</v>
          </cell>
          <cell r="AI251">
            <v>264027</v>
          </cell>
          <cell r="AJ251">
            <v>265269</v>
          </cell>
          <cell r="AK251">
            <v>313509</v>
          </cell>
          <cell r="AT251">
            <v>46418</v>
          </cell>
          <cell r="AU251">
            <v>47210</v>
          </cell>
        </row>
        <row r="252">
          <cell r="N252">
            <v>41897</v>
          </cell>
          <cell r="O252">
            <v>52545</v>
          </cell>
          <cell r="P252">
            <v>56275</v>
          </cell>
          <cell r="Q252">
            <v>57742</v>
          </cell>
          <cell r="X252">
            <v>526034</v>
          </cell>
          <cell r="Y252">
            <v>617230</v>
          </cell>
          <cell r="Z252">
            <v>733497</v>
          </cell>
          <cell r="AA252">
            <v>841353</v>
          </cell>
          <cell r="AH252">
            <v>24123</v>
          </cell>
          <cell r="AI252">
            <v>38523</v>
          </cell>
          <cell r="AJ252">
            <v>90075</v>
          </cell>
          <cell r="AK252">
            <v>68027</v>
          </cell>
          <cell r="AR252">
            <v>20342</v>
          </cell>
          <cell r="AS252">
            <v>29944</v>
          </cell>
          <cell r="AT252">
            <v>37199</v>
          </cell>
          <cell r="AU252">
            <v>42328</v>
          </cell>
        </row>
        <row r="254">
          <cell r="N254">
            <v>17585</v>
          </cell>
          <cell r="O254">
            <v>19289</v>
          </cell>
          <cell r="P254">
            <v>21545</v>
          </cell>
          <cell r="Q254">
            <v>24792</v>
          </cell>
          <cell r="X254">
            <v>65294</v>
          </cell>
          <cell r="Y254">
            <v>78555</v>
          </cell>
          <cell r="Z254">
            <v>102125</v>
          </cell>
          <cell r="AA254">
            <v>93179</v>
          </cell>
          <cell r="AH254">
            <v>39137</v>
          </cell>
          <cell r="AI254">
            <v>45378</v>
          </cell>
          <cell r="AJ254">
            <v>49160</v>
          </cell>
          <cell r="AK254">
            <v>48174</v>
          </cell>
          <cell r="AT254">
            <v>23548</v>
          </cell>
          <cell r="AU254">
            <v>23663</v>
          </cell>
        </row>
        <row r="255">
          <cell r="N255">
            <v>12770</v>
          </cell>
          <cell r="O255">
            <v>18091</v>
          </cell>
          <cell r="P255">
            <v>21184</v>
          </cell>
          <cell r="Q255">
            <v>24951</v>
          </cell>
          <cell r="X255">
            <v>46543</v>
          </cell>
          <cell r="Y255">
            <v>59944</v>
          </cell>
          <cell r="Z255">
            <v>72222</v>
          </cell>
          <cell r="AA255">
            <v>87202</v>
          </cell>
          <cell r="AH255">
            <v>10668</v>
          </cell>
          <cell r="AI255">
            <v>13858</v>
          </cell>
          <cell r="AJ255">
            <v>17877</v>
          </cell>
          <cell r="AK255">
            <v>21735</v>
          </cell>
          <cell r="AR255">
            <v>6827</v>
          </cell>
          <cell r="AS255">
            <v>9547</v>
          </cell>
          <cell r="AT255">
            <v>13321</v>
          </cell>
          <cell r="AU255">
            <v>16053</v>
          </cell>
        </row>
        <row r="257">
          <cell r="N257">
            <v>1169</v>
          </cell>
          <cell r="O257">
            <v>1847</v>
          </cell>
          <cell r="P257">
            <v>2159</v>
          </cell>
          <cell r="Q257">
            <v>1853</v>
          </cell>
          <cell r="X257">
            <v>4625</v>
          </cell>
          <cell r="Y257">
            <v>4745</v>
          </cell>
          <cell r="Z257">
            <v>7028</v>
          </cell>
          <cell r="AA257">
            <v>7076</v>
          </cell>
          <cell r="AH257">
            <v>17358</v>
          </cell>
          <cell r="AI257">
            <v>21535</v>
          </cell>
          <cell r="AJ257">
            <v>18681</v>
          </cell>
          <cell r="AK257">
            <v>17544</v>
          </cell>
          <cell r="AT257">
            <v>4108</v>
          </cell>
          <cell r="AU257">
            <v>2393</v>
          </cell>
        </row>
        <row r="258">
          <cell r="N258">
            <v>514</v>
          </cell>
          <cell r="O258">
            <v>1133</v>
          </cell>
          <cell r="P258">
            <v>1092</v>
          </cell>
          <cell r="Q258">
            <v>2278</v>
          </cell>
          <cell r="X258">
            <v>3129</v>
          </cell>
          <cell r="Y258">
            <v>3956</v>
          </cell>
          <cell r="Z258">
            <v>4568</v>
          </cell>
          <cell r="AA258">
            <v>5524</v>
          </cell>
          <cell r="AH258">
            <v>728</v>
          </cell>
          <cell r="AI258">
            <v>805</v>
          </cell>
          <cell r="AJ258">
            <v>1120</v>
          </cell>
          <cell r="AK258">
            <v>1642</v>
          </cell>
          <cell r="AR258">
            <v>689</v>
          </cell>
          <cell r="AS258">
            <v>784</v>
          </cell>
          <cell r="AT258">
            <v>1096</v>
          </cell>
          <cell r="AU258">
            <v>1590</v>
          </cell>
        </row>
        <row r="260">
          <cell r="P260">
            <v>9</v>
          </cell>
          <cell r="Q260">
            <v>10</v>
          </cell>
          <cell r="Z260">
            <v>123</v>
          </cell>
          <cell r="AA260">
            <v>155890</v>
          </cell>
          <cell r="AJ260">
            <v>303628</v>
          </cell>
          <cell r="AK260">
            <v>458140</v>
          </cell>
          <cell r="AT260">
            <v>929</v>
          </cell>
          <cell r="AU260">
            <v>544</v>
          </cell>
        </row>
        <row r="261">
          <cell r="P261">
            <v>2683</v>
          </cell>
          <cell r="Q261">
            <v>3988</v>
          </cell>
          <cell r="Z261">
            <v>1589</v>
          </cell>
          <cell r="AA261">
            <v>49091</v>
          </cell>
          <cell r="AJ261">
            <v>128</v>
          </cell>
          <cell r="AK261">
            <v>8931</v>
          </cell>
          <cell r="AT261">
            <v>126</v>
          </cell>
          <cell r="AU261">
            <v>1630</v>
          </cell>
        </row>
        <row r="263">
          <cell r="P263">
            <v>0</v>
          </cell>
          <cell r="Q263">
            <v>1</v>
          </cell>
          <cell r="Z263">
            <v>12</v>
          </cell>
          <cell r="AA263">
            <v>70694</v>
          </cell>
          <cell r="AJ263">
            <v>152158</v>
          </cell>
          <cell r="AK263">
            <v>222959</v>
          </cell>
          <cell r="AT263">
            <v>7</v>
          </cell>
          <cell r="AU263">
            <v>88</v>
          </cell>
        </row>
        <row r="264">
          <cell r="P264">
            <v>1440</v>
          </cell>
          <cell r="Q264">
            <v>1842</v>
          </cell>
          <cell r="Z264">
            <v>351</v>
          </cell>
          <cell r="AA264">
            <v>23675</v>
          </cell>
          <cell r="AJ264">
            <v>64</v>
          </cell>
          <cell r="AK264">
            <v>853</v>
          </cell>
          <cell r="AT264">
            <v>64</v>
          </cell>
          <cell r="AU264">
            <v>411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2:BA270"/>
  <sheetViews>
    <sheetView zoomScaleNormal="100" workbookViewId="0">
      <pane xSplit="3" ySplit="10" topLeftCell="D11" activePane="bottomRight" state="frozen"/>
      <selection activeCell="C3" sqref="C3:L3"/>
      <selection pane="topRight" activeCell="C3" sqref="C3:L3"/>
      <selection pane="bottomLeft" activeCell="C3" sqref="C3:L3"/>
      <selection pane="bottomRight" activeCell="C3" sqref="C3:L3"/>
    </sheetView>
  </sheetViews>
  <sheetFormatPr defaultRowHeight="15" x14ac:dyDescent="0.25"/>
  <cols>
    <col min="1" max="1" width="0" style="24" hidden="1" customWidth="1"/>
    <col min="2" max="2" width="17.28515625" style="82" customWidth="1"/>
    <col min="3" max="3" width="15.42578125" style="24" customWidth="1"/>
    <col min="4" max="7" width="11.7109375" style="24" customWidth="1"/>
    <col min="8" max="9" width="9.7109375" style="24" customWidth="1"/>
    <col min="10" max="10" width="11" style="24" customWidth="1"/>
    <col min="11" max="12" width="10.7109375" style="24" customWidth="1"/>
    <col min="13" max="13" width="12.28515625" style="24" customWidth="1"/>
    <col min="14" max="15" width="11.7109375" style="24" customWidth="1"/>
    <col min="16" max="17" width="11.7109375" style="24" bestFit="1" customWidth="1"/>
    <col min="18" max="19" width="9.7109375" style="24" customWidth="1"/>
    <col min="20" max="20" width="13.5703125" style="24" customWidth="1"/>
    <col min="21" max="22" width="2.28515625" style="24" hidden="1" customWidth="1"/>
    <col min="23" max="23" width="13.140625" style="24" customWidth="1"/>
    <col min="24" max="25" width="11.7109375" style="24" hidden="1" customWidth="1"/>
    <col min="26" max="27" width="11.7109375" style="24" bestFit="1" customWidth="1"/>
    <col min="28" max="29" width="9.7109375" style="24" hidden="1" customWidth="1"/>
    <col min="30" max="30" width="12.42578125" style="24" customWidth="1"/>
    <col min="31" max="32" width="10.7109375" style="24" hidden="1" customWidth="1"/>
    <col min="33" max="33" width="12" style="24" customWidth="1"/>
    <col min="34" max="37" width="11.7109375" style="24" hidden="1" customWidth="1"/>
    <col min="38" max="40" width="9.7109375" style="24" hidden="1" customWidth="1"/>
    <col min="41" max="43" width="10.7109375" style="24" hidden="1" customWidth="1"/>
    <col min="44" max="45" width="11.7109375" style="24" hidden="1" customWidth="1"/>
    <col min="46" max="47" width="11.7109375" style="24" bestFit="1" customWidth="1"/>
    <col min="48" max="49" width="9.7109375" style="24" hidden="1" customWidth="1"/>
    <col min="50" max="50" width="12.5703125" style="24" customWidth="1"/>
    <col min="51" max="52" width="10.7109375" style="24" hidden="1" customWidth="1"/>
    <col min="53" max="53" width="13.28515625" style="24" customWidth="1"/>
    <col min="54" max="16384" width="9.140625" style="24"/>
  </cols>
  <sheetData>
    <row r="2" spans="1:53" x14ac:dyDescent="0.25">
      <c r="D2" s="25">
        <f>D11+D14+D17+D20+D23+D26+D29+D32+D35+D38+D41+D44+D47+D50+D53+D56+D59+D62+D65+D68+D71+D74+D77+D80+D83+D86+D89+D92+D95+D98+D101+D104+D107+D110+D113+D116+D119+D122+D125+D128+D131+D134+D137+D140+D143+D146+D149+D152+D155+D158+D161+D164+D167+D170+D173+D176+D179+D182+D185+D188+D191+D194+D197+D200+D203+D206+D209+D212+D215+D218+D221+D224+D227+D230+D233+D236+D239+D242+D245+D248+D251+D254+D257</f>
        <v>260163.57999999993</v>
      </c>
      <c r="E2" s="25">
        <f>E11+E14+E17+E20+E23+E26+E29+E32+E35+E38+E41+E44+E47+E50+E53+E56+E59+E62+E65+E68+E71+E74+E77+E80+E83+E86+E89+E92+E95+E98+E101+E104+E107+E110+E113+E116+E119+E122+E125+E128+E131+E134+E137+E140+E143+E146+E149+E152+E155+E158+E161+E164+E167+E170+E173+E176+E179+E182+E185+E188+E191+E194+E197+E200+E203+E206+E209+E212+E215+E218+E221+E224+E227+E230+E233+E236+E239+E242+E245+E248+E251+E254+E257</f>
        <v>292732.522</v>
      </c>
      <c r="F2" s="25">
        <f>F11+F14+F17+F20+F23+F26+F29+F32+F35+F38+F41+F44+F47+F50+F53+F56+F59+F62+F65+F68+F71+F74+F77+F80+F83+F86+F89+F92+F95+F98+F101+F104+F107+F110+F113+F116+F119+F122+F125+F128+F131+F134+F137+F140+F143+F146+F149+F152+F155+F158+F161+F164+F167+F170+F173+F176+F179+F182+F185+F188+F191+F194+F197+F200+F203+F206+F209+F212+F215+F218+F221+F224+F227+F230+F233+F236+F239+F242+F245+F248+F251+F254+F257+F260+F263</f>
        <v>176239.65500000003</v>
      </c>
      <c r="G2" s="25">
        <f>G11+G14+G17+G20+G23+G26+G29+G32+G35+G38+G41+G44+G47+G50+G53+G56+G59+G62+G65+G68+G71+G74+G77+G80+G83+G86+G89+G92+G95+G98+G101+G104+G107+G110+G113+G116+G119+G122+G125+G128+G131+G134+G137+G140+G143+G146+G149+G152+G155+G158+G161+G164+G167+G170+G173+G176+G179+G182+G185+G188+G191+G194+G197+G200+G203+G206+G209+G212+G215+G218+G221+G224+G227+G230+G233+G236+G239+G242+G245+G248+G251+G254+G257+G260+G263</f>
        <v>180675.39300000004</v>
      </c>
      <c r="N2" s="25">
        <f>N11+N14+N17+N20+N23+N26+N29+N32+N35+N38+N41+N44+N47+N50+N53+N56+N59+N62+N65+N68+N71+N74+N77+N80+N83+N86+N89+N92+N95+N98+N101+N104+N107+N110+N113+N116+N119+N122+N125+N128+N131+N134+N137+N140+N143+N146+N149+N152+N155+N158+N161+N164+N167+N170+N173+N176+N179+N182+N185+N188+N191+N194+N197+N200+N203+N206+N209+N212+N215+N218+N221+N224+N227+N230+N233+N236+N239+N242+N245+N248+N251+N254+N257</f>
        <v>22282.649999999998</v>
      </c>
      <c r="O2" s="25">
        <f t="shared" ref="O2:O3" si="0">O11+O14+O17+O20+O23+O26+O29+O32+O35+O38+O41+O44+O47+O50+O53+O56+O59+O62+O65+O68+O71+O74+O77+O80+O83+O86+O89+O92+O95+O98+O101+O104+O107+O110+O113+O116+O119+O122+O125+O128+O131+O134+O137+O140+O143+O146+O149+O152+O155+O158+O161+O164+O167+O170+O173+O176+O179+O182+O185+O188+O191+O194+O197+O200+O203+O206+O209+O212+O215+O218+O221+O224+O227+O230+O233+O236+O239+O242+O245+O248+O251+O254+O257</f>
        <v>27134.403999999995</v>
      </c>
      <c r="P2" s="25">
        <f>P11+P14+P17+P20+P23+P26+P29+P32+P35+P38+P41+P44+P47+P50+P53+P56+P59+P62+P65+P68+P71+P74+P77+P80+P83+P86+P89+P92+P95+P98+P101+P104+P107+P110+P113+P116+P119+P122+P125+P128+P131+P134+P137+P140+P143+P146+P149+P152+P155+P158+P161+P164+P167+P170+P173+P176+P179+P182+P185+P188+P191+P194+P197+P200+P203+P206+P209+P212+P215+P218+P221+P224+P227+P230+P233+P236+P239+P242+P245+P248+P251+P254+P257+P260+P263</f>
        <v>30295.530999999995</v>
      </c>
      <c r="Q2" s="25">
        <f>Q11+Q14+Q17+Q20+Q23+Q26+Q29+Q32+Q35+Q38+Q41+Q44+Q47+Q50+Q53+Q56+Q59+Q62+Q65+Q68+Q71+Q74+Q77+Q80+Q83+Q86+Q89+Q92+Q95+Q98+Q101+Q104+Q107+Q110+Q113+Q116+Q119+Q122+Q125+Q128+Q131+Q134+Q137+Q140+Q143+Q146+Q149+Q152+Q155+Q158+Q161+Q164+Q167+Q170+Q173+Q176+Q179+Q182+Q185+Q188+Q191+Q194+Q197+Q200+Q203+Q206+Q209+Q212+Q215+Q218+Q221+Q224+Q227+Q230+Q233+Q236+Q239+Q242+Q245+Q248+Q251+Q254+Q257+Q260+Q263</f>
        <v>36089.176000000014</v>
      </c>
      <c r="X2" s="25">
        <f>X11+X14+X17+X20+X23+X26+X29+X32+X35+X38+X41+X44+X47+X50+X53+X56+X59+X62+X65+X68+X71+X74+X77+X80+X83+X86+X89+X92+X95+X98+X101+X104+X107+X110+X113+X116+X119+X122+X125+X128+X131+X134+X137+X140+X143+X146+X149+X152+X155+X158+X161+X164+X167+X170+X173+X176+X179+X182+X185+X188+X191+X194+X197+X200+X203+X206+X209+X212+X215+X218+X221+X224+X227+X230+X233+X236+X239+X242+X245+X248+X251+X254+X257</f>
        <v>81327.632000000027</v>
      </c>
      <c r="Y2" s="25">
        <f t="shared" ref="Y2:Y3" si="1">Y11+Y14+Y17+Y20+Y23+Y26+Y29+Y32+Y35+Y38+Y41+Y44+Y47+Y50+Y53+Y56+Y59+Y62+Y65+Y68+Y71+Y74+Y77+Y80+Y83+Y86+Y89+Y92+Y95+Y98+Y101+Y104+Y107+Y110+Y113+Y116+Y119+Y122+Y125+Y128+Y131+Y134+Y137+Y140+Y143+Y146+Y149+Y152+Y155+Y158+Y161+Y164+Y167+Y170+Y173+Y176+Y179+Y182+Y185+Y188+Y191+Y194+Y197+Y200+Y203+Y206+Y209+Y212+Y215+Y218+Y221+Y224+Y227+Y230+Y233+Y236+Y239+Y242+Y245+Y248+Y251+Y254+Y257</f>
        <v>90299.067999999927</v>
      </c>
      <c r="Z2" s="25">
        <f>Z11+Z14+Z17+Z20+Z23+Z26+Z29+Z32+Z35+Z38+Z41+Z44+Z47+Z50+Z53+Z56+Z59+Z62+Z65+Z68+Z71+Z74+Z77+Z80+Z83+Z86+Z89+Z92+Z95+Z98+Z101+Z104+Z107+Z110+Z113+Z116+Z119+Z122+Z125+Z128+Z131+Z134+Z137+Z140+Z143+Z146+Z149+Z152+Z155+Z158+Z161+Z164+Z167+Z170+Z173+Z176+Z179+Z182+Z185+Z188+Z191+Z194+Z197+Z200+Z203+Z206+Z209+Z212+Z215+Z218+Z221+Z224+Z227+Z230+Z233+Z236+Z239+Z242+Z245+Z248+Z251+Z254+Z257+Z260+Z263</f>
        <v>109789.13500000001</v>
      </c>
      <c r="AA2" s="25">
        <f>AA11+AA14+AA17+AA20+AA23+AA26+AA29+AA32+AA35+AA38+AA41+AA44+AA47+AA50+AA53+AA56+AA59+AA62+AA65+AA68+AA71+AA74+AA77+AA80+AA83+AA86+AA89+AA92+AA95+AA98+AA101+AA104+AA107+AA110+AA113+AA116+AA119+AA122+AA125+AA128+AA131+AA134+AA137+AA140+AA143+AA146+AA149+AA152+AA155+AA158+AA161+AA164+AA167+AA170+AA173+AA176+AA179+AA182+AA185+AA188+AA191+AA194+AA197+AA200+AA203+AA206+AA209+AA212+AA215+AA218+AA221+AA224+AA227+AA230+AA233+AA236+AA239+AA242+AA245+AA248+AA251+AA254+AA257+AA260+AA263</f>
        <v>109181.24199999998</v>
      </c>
      <c r="AH2" s="25">
        <f>AH11+AH14+AH17+AH20+AH23+AH26+AH29+AH32+AH35+AH38+AH41+AH44+AH47+AH50+AH53+AH56+AH59+AH62+AH65+AH68+AH71+AH74+AH77+AH80+AH83+AH86+AH89+AH92+AH95+AH98+AH101+AH104+AH107+AH110+AH113+AH116+AH119+AH122+AH125+AH128+AH131+AH134+AH137+AH140+AH143+AH146+AH149+AH152+AH155+AH158+AH161+AH164+AH167+AH170+AH173+AH176+AH179+AH182+AH185+AH188+AH191+AH194+AH197+AH200+AH203+AH206+AH209+AH212+AH215+AH218+AH221+AH224+AH227+AH230+AH233+AH236+AH239+AH242+AH245+AH248+AH251+AH254+AH257</f>
        <v>156553.29800000004</v>
      </c>
      <c r="AI2" s="25">
        <f t="shared" ref="AI2:AI3" si="2">AI11+AI14+AI17+AI20+AI23+AI26+AI29+AI32+AI35+AI38+AI41+AI44+AI47+AI50+AI53+AI56+AI59+AI62+AI65+AI68+AI71+AI74+AI77+AI80+AI83+AI86+AI89+AI92+AI95+AI98+AI101+AI104+AI107+AI110+AI113+AI116+AI119+AI122+AI125+AI128+AI131+AI134+AI137+AI140+AI143+AI146+AI149+AI152+AI155+AI158+AI161+AI164+AI167+AI170+AI173+AI176+AI179+AI182+AI185+AI188+AI191+AI194+AI197+AI200+AI203+AI206+AI209+AI212+AI215+AI218+AI221+AI224+AI227+AI230+AI233+AI236+AI239+AI242+AI245+AI248+AI251+AI254+AI257</f>
        <v>175299.05000000005</v>
      </c>
      <c r="AJ2" s="25">
        <f>AJ11+AJ14+AJ17+AJ20+AJ23+AJ26+AJ29+AJ32+AJ35+AJ38+AJ41+AJ44+AJ47+AJ50+AJ53+AJ56+AJ59+AJ62+AJ65+AJ68+AJ71+AJ74+AJ77+AJ80+AJ83+AJ86+AJ89+AJ92+AJ95+AJ98+AJ101+AJ104+AJ107+AJ110+AJ113+AJ116+AJ119+AJ122+AJ125+AJ128+AJ131+AJ134+AJ137+AJ140+AJ143+AJ146+AJ149+AJ152+AJ155+AJ158+AJ161+AJ164+AJ167+AJ170+AJ173+AJ176+AJ179+AJ182+AJ185+AJ188+AJ191+AJ194+AJ197+AJ200+AJ203+AJ206+AJ209+AJ212+AJ215+AJ218+AJ221+AJ224+AJ227+AJ230+AJ233+AJ236+AJ239+AJ242+AJ245+AJ248+AJ251+AJ254+AJ257+AJ260+AJ263</f>
        <v>185130.84600000008</v>
      </c>
      <c r="AK2" s="25">
        <f>AK11+AK14+AK17+AK20+AK23+AK26+AK29+AK32+AK35+AK38+AK41+AK44+AK47+AK50+AK53+AK56+AK59+AK62+AK65+AK68+AK71+AK74+AK77+AK80+AK83+AK86+AK89+AK92+AK95+AK98+AK101+AK104+AK107+AK110+AK113+AK116+AK119+AK122+AK125+AK128+AK131+AK134+AK137+AK140+AK143+AK146+AK149+AK152+AK155+AK158+AK161+AK164+AK167+AK170+AK173+AK176+AK179+AK182+AK185+AK188+AK191+AK194+AK197+AK200+AK203+AK206+AK209+AK212+AK215+AK218+AK221+AK224+AK227+AK230+AK233+AK236+AK239+AK242+AK245+AK248+AK251+AK254+AK257+AK260+AK263</f>
        <v>176417.16200000004</v>
      </c>
      <c r="AR2" s="25" t="e">
        <f>AR11+AR14+AR17+AR20+AR23+AR26+AR29+AR32+AR35+AR38+AR41+AR44+AR47+AR50+AR53+AR56+AR59+AR62+AR65+AR68+AR71+AR74+AR77+AR80+AR83+AR86+AR89+AR92+AR95+AR98+AR101+AR104+AR107+AR110+AR113+AR116+AR119+AR122+AR125+AR128+AR131+AR134+AR137+AR140+AR143+AR146+AR149+AR152+AR155+AR158+AR161+AR164+AR167+AR170+AR173+AR176+AR179+AR182+AR185+AR188+AR191+AR194+AR197+AR200+AR203+AR206+AR209+AR212+AR215+AR218+AR221+AR224+AR227+AR230+AR233+AR236+AR239+AR242+AR245+AR248+AR251+AR254+AR257</f>
        <v>#VALUE!</v>
      </c>
      <c r="AS2" s="25" t="e">
        <f t="shared" ref="AS2:AS3" si="3">AS11+AS14+AS17+AS20+AS23+AS26+AS29+AS32+AS35+AS38+AS41+AS44+AS47+AS50+AS53+AS56+AS59+AS62+AS65+AS68+AS71+AS74+AS77+AS80+AS83+AS86+AS89+AS92+AS95+AS98+AS101+AS104+AS107+AS110+AS113+AS116+AS119+AS122+AS125+AS128+AS131+AS134+AS137+AS140+AS143+AS146+AS149+AS152+AS155+AS158+AS161+AS164+AS167+AS170+AS173+AS176+AS179+AS182+AS185+AS188+AS191+AS194+AS197+AS200+AS203+AS206+AS209+AS212+AS215+AS218+AS221+AS224+AS227+AS230+AS233+AS236+AS239+AS242+AS245+AS248+AS251+AS254+AS257</f>
        <v>#VALUE!</v>
      </c>
      <c r="AT2" s="25">
        <f>AT11+AT14+AT17+AT20+AT23+AT26+AT29+AT32+AT35+AT38+AT41+AT44+AT47+AT50+AT53+AT56+AT59+AT62+AT65+AT68+AT71+AT74+AT77+AT80+AT83+AT86+AT89+AT92+AT95+AT98+AT101+AT104+AT107+AT110+AT113+AT116+AT119+AT122+AT125+AT128+AT131+AT134+AT137+AT140+AT143+AT146+AT149+AT152+AT155+AT158+AT161+AT164+AT167+AT170+AT173+AT176+AT179+AT182+AT185+AT188+AT191+AT194+AT197+AT200+AT203+AT206+AT209+AT212+AT215+AT218+AT221+AT224+AT227+AT230+AT233+AT236+AT239+AT242+AT245+AT248+AT251+AT254+AT257+AT260+AT263</f>
        <v>36154.98899999998</v>
      </c>
      <c r="AU2" s="25">
        <f>AU11+AU14+AU17+AU20+AU23+AU26+AU29+AU32+AU35+AU38+AU41+AU44+AU47+AU50+AU53+AU56+AU59+AU62+AU65+AU68+AU71+AU74+AU77+AU80+AU83+AU86+AU89+AU92+AU95+AU98+AU101+AU104+AU107+AU110+AU113+AU116+AU119+AU122+AU125+AU128+AU131+AU134+AU137+AU140+AU143+AU146+AU149+AU152+AU155+AU158+AU161+AU164+AU167+AU170+AU173+AU176+AU179+AU182+AU185+AU188+AU191+AU194+AU197+AU200+AU203+AU206+AU209+AU212+AU215+AU218+AU221+AU224+AU227+AU230+AU233+AU236+AU239+AU242+AU245+AU248+AU251+AU254+AU257+AU260+AU263</f>
        <v>35404.974999999999</v>
      </c>
    </row>
    <row r="3" spans="1:53" ht="15.75" thickBot="1" x14ac:dyDescent="0.3">
      <c r="D3" s="25">
        <f>D12+D15+D18+D21+D24+D27+D30+D33+D36+D39+D42+D45+D48+D51+D54+D57+D60+D63+D66+D69+D72+D75+D78+D81+D84+D87+D90+D93+D96+D99+D102+D105+D108+D111+D114+D117+D120+D123+D126+D129+D132+D135+D138+D141+D144+D147+D150+D153+D156+D159+D162+D165+D168+D171+D174+D177+D180+D183+D186+D189+D192+D195+D198+D201+D204+D207+D210+D213+D216+D219+D222+D225+D228+D231+D234+D237+D240+D243+D246+D249+D252+D255+D258</f>
        <v>120754.67600000004</v>
      </c>
      <c r="E3" s="25">
        <f>E12+E15+E18+E21+E24+E27+E30+E33+E36+E39+E42+E45+E48+E51+E54+E57+E60+E63+E66+E69+E72+E75+E78+E81+E84+E87+E90+E93+E96+E99+E102+E105+E108+E111+E114+E117+E120+E123+E126+E129+E132+E135+E138+E141+E144+E147+E150+E153+E156+E159+E162+E165+E168+E171+E174+E177+E180+E183+E186+E189+E192+E195+E198+E201+E204+E207+E210+E213+E216+E219+E222+E225+E228+E231+E234+E237+E240+E243+E246+E249+E252+E255+E258</f>
        <v>151692.76399999997</v>
      </c>
      <c r="F3" s="25">
        <f>F12+F15+F18+F21+F24+F27+F30+F33+F36+F39+F42+F45+F48+F51+F54+F57+F60+F63+F66+F69+F72+F75+F78+F81+F84+F87+F90+F93+F96+F99+F102+F105+F108+F111+F114+F117+F120+F123+F126+F129+F132+F135+F138+F141+F144+F147+F150+F153+F156+F159+F162+F165+F168+F171+F174+F177+F180+F183+F186+F189+F192+F195+F198+F201+F204+F207+F210+F213+F216+F219+F222+F225+F228+F231+F234+F237+F240+F243+F246+F249+F252+F255+F258+F261+F264</f>
        <v>167875.47</v>
      </c>
      <c r="G3" s="25">
        <f>G12+G15+G18+G21+G24+G27+G30+G33+G36+G39+G42+G45+G48+G51+G54+G57+G60+G63+G66+G69+G72+G75+G78+G81+G84+G87+G90+G93+G96+G99+G102+G105+G108+G111+G114+G117+G120+G123+G126+G129+G132+G135+G138+G141+G144+G147+G150+G153+G156+G159+G162+G165+G168+G171+G174+G177+G180+G183+G186+G189+G192+G195+G198+G201+G204+G207+G210+G213+G216+G219+G222+G225+G228+G231+G234+G237+G240+G243+G246+G249+G252+G255+G258+G261+G264</f>
        <v>212610.58499999988</v>
      </c>
      <c r="N3" s="25">
        <f>N12+N15+N18+N21+N24+N27+N30+N33+N36+N39+N42+N45+N48+N51+N54+N57+N60+N63+N66+N69+N72+N75+N78+N81+N84+N87+N90+N93+N96+N99+N102+N105+N108+N111+N114+N117+N120+N123+N126+N129+N132+N135+N138+N141+N144+N147+N150+N153+N156+N159+N162+N165+N168+N171+N174+N177+N180+N183+N186+N189+N192+N195+N198+N201+N204+N207+N210+N213+N216+N219+N222+N225+N228+N231+N234+N237+N240+N243+N246+N249+N252+N255+N258</f>
        <v>15734.344999999996</v>
      </c>
      <c r="O3" s="25">
        <f t="shared" si="0"/>
        <v>21081.426000000014</v>
      </c>
      <c r="P3" s="25">
        <f>P12+P15+P18+P21+P24+P27+P30+P33+P36+P39+P42+P45+P48+P51+P54+P57+P60+P63+P66+P69+P72+P75+P78+P81+P84+P87+P90+P93+P96+P99+P102+P105+P108+P111+P114+P117+P120+P123+P126+P129+P132+P135+P138+P141+P144+P147+P150+P153+P156+P159+P162+P165+P168+P171+P174+P177+P180+P183+P186+P189+P192+P195+P198+P201+P204+P207+P210+P213+P216+P219+P222+P225+P228+P231+P234+P237+P240+P243+P246+P249+P252+P255+P258+P261+P264</f>
        <v>24971.894999999997</v>
      </c>
      <c r="Q3" s="25">
        <f>Q12+Q15+Q18+Q21+Q24+Q27+Q30+Q33+Q36+Q39+Q42+Q45+Q48+Q51+Q54+Q57+Q60+Q63+Q66+Q69+Q72+Q75+Q78+Q81+Q84+Q87+Q90+Q93+Q96+Q99+Q102+Q105+Q108+Q111+Q114+Q117+Q120+Q123+Q126+Q129+Q132+Q135+Q138+Q141+Q144+Q147+Q150+Q153+Q156+Q159+Q162+Q165+Q168+Q171+Q174+Q177+Q180+Q183+Q186+Q189+Q192+Q195+Q198+Q201+Q204+Q207+Q210+Q213+Q216+Q219+Q222+Q225+Q228+Q231+Q234+Q237+Q240+Q243+Q246+Q249+Q252+Q255+Q258+Q261+Q264</f>
        <v>36034.67099999998</v>
      </c>
      <c r="X3" s="25">
        <f>X12+X15+X18+X21+X24+X27+X30+X33+X36+X39+X42+X45+X48+X51+X54+X57+X60+X63+X66+X69+X72+X75+X78+X81+X84+X87+X90+X93+X96+X99+X102+X105+X108+X111+X114+X117+X120+X123+X126+X129+X132+X135+X138+X141+X144+X147+X150+X153+X156+X159+X162+X165+X168+X171+X174+X177+X180+X183+X186+X189+X192+X195+X198+X201+X204+X207+X210+X213+X216+X219+X222+X225+X228+X231+X234+X237+X240+X243+X246+X249+X252+X255+X258</f>
        <v>76263.303000000029</v>
      </c>
      <c r="Y3" s="25">
        <f t="shared" si="1"/>
        <v>94084.977999999988</v>
      </c>
      <c r="Z3" s="25">
        <f>Z12+Z15+Z18+Z21+Z24+Z27+Z30+Z33+Z36+Z39+Z42+Z45+Z48+Z51+Z54+Z57+Z60+Z63+Z66+Z69+Z72+Z75+Z78+Z81+Z84+Z87+Z90+Z93+Z96+Z99+Z102+Z105+Z108+Z111+Z114+Z117+Z120+Z123+Z126+Z129+Z132+Z135+Z138+Z141+Z144+Z147+Z150+Z153+Z156+Z159+Z162+Z165+Z168+Z171+Z174+Z177+Z180+Z183+Z186+Z189+Z192+Z195+Z198+Z201+Z204+Z207+Z210+Z213+Z216+Z219+Z222+Z225+Z228+Z231+Z234+Z237+Z240+Z243+Z246+Z249+Z252+Z255+Z258+Z261+Z264</f>
        <v>117573.09699999999</v>
      </c>
      <c r="AA3" s="25">
        <f>AA12+AA15+AA18+AA21+AA24+AA27+AA30+AA33+AA36+AA39+AA42+AA45+AA48+AA51+AA54+AA57+AA60+AA63+AA66+AA69+AA72+AA75+AA78+AA81+AA84+AA87+AA90+AA93+AA96+AA99+AA102+AA105+AA108+AA111+AA114+AA117+AA120+AA123+AA126+AA129+AA132+AA135+AA138+AA141+AA144+AA147+AA150+AA153+AA156+AA159+AA162+AA165+AA168+AA171+AA174+AA177+AA180+AA183+AA186+AA189+AA192+AA195+AA198+AA201+AA204+AA207+AA210+AA213+AA216+AA219+AA222+AA225+AA228+AA231+AA234+AA237+AA240+AA243+AA246+AA249+AA252+AA255+AA258+AA261+AA264</f>
        <v>144475.12999999998</v>
      </c>
      <c r="AH3" s="25">
        <f>AH12+AH15+AH18+AH21+AH24+AH27+AH30+AH33+AH36+AH39+AH42+AH45+AH48+AH51+AH54+AH57+AH60+AH63+AH66+AH69+AH72+AH75+AH78+AH81+AH84+AH87+AH90+AH93+AH96+AH99+AH102+AH105+AH108+AH111+AH114+AH117+AH120+AH123+AH126+AH129+AH132+AH135+AH138+AH141+AH144+AH147+AH150+AH153+AH156+AH159+AH162+AH165+AH168+AH171+AH174+AH177+AH180+AH183+AH186+AH189+AH192+AH195+AH198+AH201+AH204+AH207+AH210+AH213+AH216+AH219+AH222+AH225+AH228+AH231+AH234+AH237+AH240+AH243+AH246+AH249+AH252+AH255+AH258</f>
        <v>28757.027999999995</v>
      </c>
      <c r="AI3" s="25">
        <f t="shared" si="2"/>
        <v>36526.36</v>
      </c>
      <c r="AJ3" s="25">
        <f>AJ12+AJ15+AJ18+AJ21+AJ24+AJ27+AJ30+AJ33+AJ36+AJ39+AJ42+AJ45+AJ48+AJ51+AJ54+AJ57+AJ60+AJ63+AJ66+AJ69+AJ72+AJ75+AJ78+AJ81+AJ84+AJ87+AJ90+AJ93+AJ96+AJ99+AJ102+AJ105+AJ108+AJ111+AJ114+AJ117+AJ120+AJ123+AJ126+AJ129+AJ132+AJ135+AJ138+AJ141+AJ144+AJ147+AJ150+AJ153+AJ156+AJ159+AJ162+AJ165+AJ168+AJ171+AJ174+AJ177+AJ180+AJ183+AJ186+AJ189+AJ192+AJ195+AJ198+AJ201+AJ204+AJ207+AJ210+AJ213+AJ216+AJ219+AJ222+AJ225+AJ228+AJ231+AJ234+AJ237+AJ240+AJ243+AJ246+AJ249+AJ252+AJ255+AJ258+AJ261+AJ264</f>
        <v>45160.596999999994</v>
      </c>
      <c r="AK3" s="25">
        <f>AK12+AK15+AK18+AK21+AK24+AK27+AK30+AK33+AK36+AK39+AK42+AK45+AK48+AK51+AK54+AK57+AK60+AK63+AK66+AK69+AK72+AK75+AK78+AK81+AK84+AK87+AK90+AK93+AK96+AK99+AK102+AK105+AK108+AK111+AK114+AK117+AK120+AK123+AK126+AK129+AK132+AK135+AK138+AK141+AK144+AK147+AK150+AK153+AK156+AK159+AK162+AK165+AK168+AK171+AK174+AK177+AK180+AK183+AK186+AK189+AK192+AK195+AK198+AK201+AK204+AK207+AK210+AK213+AK216+AK219+AK222+AK225+AK228+AK231+AK234+AK237+AK240+AK243+AK246+AK249+AK252+AK255+AK258+AK261+AK264</f>
        <v>56160.621999999996</v>
      </c>
      <c r="AR3" s="25">
        <f>AR12+AR15+AR18+AR21+AR24+AR27+AR30+AR33+AR36+AR39+AR42+AR45+AR48+AR51+AR54+AR57+AR60+AR63+AR66+AR69+AR72+AR75+AR78+AR81+AR84+AR87+AR90+AR93+AR96+AR99+AR102+AR105+AR108+AR111+AR114+AR117+AR120+AR123+AR126+AR129+AR132+AR135+AR138+AR141+AR144+AR147+AR150+AR153+AR156+AR159+AR162+AR165+AR168+AR171+AR174+AR177+AR180+AR183+AR186+AR189+AR192+AR195+AR198+AR201+AR204+AR207+AR210+AR213+AR216+AR219+AR222+AR225+AR228+AR231+AR234+AR237+AR240+AR243+AR246+AR249+AR252+AR255+AR258</f>
        <v>14506.657999999998</v>
      </c>
      <c r="AS3" s="25">
        <f t="shared" si="3"/>
        <v>19404.257000000009</v>
      </c>
      <c r="AT3" s="25">
        <f>AT12+AT15+AT18+AT21+AT24+AT27+AT30+AT33+AT36+AT39+AT42+AT45+AT48+AT51+AT54+AT57+AT60+AT63+AT66+AT69+AT72+AT75+AT78+AT81+AT84+AT87+AT90+AT93+AT96+AT99+AT102+AT105+AT108+AT111+AT114+AT117+AT120+AT123+AT126+AT129+AT132+AT135+AT138+AT141+AT144+AT147+AT150+AT153+AT156+AT159+AT162+AT165+AT168+AT171+AT174+AT177+AT180+AT183+AT186+AT189+AT192+AT195+AT198+AT201+AT204+AT207+AT210+AT213+AT216+AT219+AT222+AT225+AT228+AT231+AT234+AT237+AT240+AT243+AT246+AT249+AT252+AT255+AT258+AT261+AT264</f>
        <v>25330.478000000006</v>
      </c>
      <c r="AU3" s="25">
        <f>AU12+AU15+AU18+AU21+AU24+AU27+AU30+AU33+AU36+AU39+AU42+AU45+AU48+AU51+AU54+AU57+AU60+AU63+AU66+AU69+AU72+AU75+AU78+AU81+AU84+AU87+AU90+AU93+AU96+AU99+AU102+AU105+AU108+AU111+AU114+AU117+AU120+AU123+AU126+AU129+AU132+AU135+AU138+AU141+AU144+AU147+AU150+AU153+AU156+AU159+AU162+AU165+AU168+AU171+AU174+AU177+AU180+AU183+AU186+AU189+AU192+AU195+AU198+AU201+AU204+AU207+AU210+AU213+AU216+AU219+AU222+AU225+AU228+AU231+AU234+AU237+AU240+AU243+AU246+AU249+AU252+AU255+AU258+AU261+AU264</f>
        <v>32100.784000000014</v>
      </c>
    </row>
    <row r="4" spans="1:53" s="51" customFormat="1" x14ac:dyDescent="0.25">
      <c r="B4" s="111"/>
      <c r="C4" s="114"/>
      <c r="D4" s="106" t="s">
        <v>109</v>
      </c>
      <c r="E4" s="107"/>
      <c r="F4" s="107"/>
      <c r="G4" s="107"/>
      <c r="H4" s="107"/>
      <c r="I4" s="107"/>
      <c r="J4" s="107"/>
      <c r="K4" s="107"/>
      <c r="L4" s="107"/>
      <c r="M4" s="108"/>
      <c r="N4" s="106" t="s">
        <v>0</v>
      </c>
      <c r="O4" s="107"/>
      <c r="P4" s="107"/>
      <c r="Q4" s="107"/>
      <c r="R4" s="107"/>
      <c r="S4" s="107"/>
      <c r="T4" s="107"/>
      <c r="U4" s="107"/>
      <c r="V4" s="107"/>
      <c r="W4" s="108"/>
      <c r="X4" s="106" t="s">
        <v>1</v>
      </c>
      <c r="Y4" s="107"/>
      <c r="Z4" s="107"/>
      <c r="AA4" s="107"/>
      <c r="AB4" s="107"/>
      <c r="AC4" s="107"/>
      <c r="AD4" s="107"/>
      <c r="AE4" s="107"/>
      <c r="AF4" s="107"/>
      <c r="AG4" s="108"/>
      <c r="AH4" s="106" t="s">
        <v>2</v>
      </c>
      <c r="AI4" s="107" t="s">
        <v>2</v>
      </c>
      <c r="AJ4" s="107"/>
      <c r="AK4" s="107"/>
      <c r="AL4" s="107"/>
      <c r="AM4" s="107"/>
      <c r="AN4" s="107"/>
      <c r="AO4" s="107"/>
      <c r="AP4" s="107"/>
      <c r="AQ4" s="108"/>
      <c r="AR4" s="106" t="s">
        <v>3</v>
      </c>
      <c r="AS4" s="107" t="s">
        <v>2</v>
      </c>
      <c r="AT4" s="107"/>
      <c r="AU4" s="107"/>
      <c r="AV4" s="107"/>
      <c r="AW4" s="107"/>
      <c r="AX4" s="107"/>
      <c r="AY4" s="107"/>
      <c r="AZ4" s="107"/>
      <c r="BA4" s="108"/>
    </row>
    <row r="5" spans="1:53" s="51" customFormat="1" ht="33" customHeight="1" x14ac:dyDescent="0.25">
      <c r="B5" s="111"/>
      <c r="C5" s="114"/>
      <c r="D5" s="109" t="s">
        <v>4</v>
      </c>
      <c r="E5" s="111" t="s">
        <v>5</v>
      </c>
      <c r="F5" s="111" t="s">
        <v>6</v>
      </c>
      <c r="G5" s="111" t="s">
        <v>7</v>
      </c>
      <c r="H5" s="111" t="s">
        <v>8</v>
      </c>
      <c r="I5" s="111"/>
      <c r="J5" s="111"/>
      <c r="K5" s="111" t="s">
        <v>9</v>
      </c>
      <c r="L5" s="111"/>
      <c r="M5" s="113"/>
      <c r="N5" s="109" t="s">
        <v>4</v>
      </c>
      <c r="O5" s="111" t="s">
        <v>5</v>
      </c>
      <c r="P5" s="111" t="s">
        <v>6</v>
      </c>
      <c r="Q5" s="111" t="s">
        <v>7</v>
      </c>
      <c r="R5" s="111" t="s">
        <v>8</v>
      </c>
      <c r="S5" s="111"/>
      <c r="T5" s="111"/>
      <c r="U5" s="111" t="s">
        <v>9</v>
      </c>
      <c r="V5" s="111"/>
      <c r="W5" s="113"/>
      <c r="X5" s="109" t="s">
        <v>4</v>
      </c>
      <c r="Y5" s="111" t="s">
        <v>5</v>
      </c>
      <c r="Z5" s="111" t="s">
        <v>6</v>
      </c>
      <c r="AA5" s="111" t="s">
        <v>7</v>
      </c>
      <c r="AB5" s="111" t="s">
        <v>8</v>
      </c>
      <c r="AC5" s="111"/>
      <c r="AD5" s="111"/>
      <c r="AE5" s="111" t="s">
        <v>9</v>
      </c>
      <c r="AF5" s="111"/>
      <c r="AG5" s="113"/>
      <c r="AH5" s="109" t="s">
        <v>4</v>
      </c>
      <c r="AI5" s="111" t="s">
        <v>5</v>
      </c>
      <c r="AJ5" s="111" t="s">
        <v>6</v>
      </c>
      <c r="AK5" s="111" t="s">
        <v>7</v>
      </c>
      <c r="AL5" s="111" t="s">
        <v>8</v>
      </c>
      <c r="AM5" s="111"/>
      <c r="AN5" s="111"/>
      <c r="AO5" s="111" t="s">
        <v>9</v>
      </c>
      <c r="AP5" s="111"/>
      <c r="AQ5" s="113"/>
      <c r="AR5" s="109" t="s">
        <v>4</v>
      </c>
      <c r="AS5" s="111" t="s">
        <v>5</v>
      </c>
      <c r="AT5" s="111" t="s">
        <v>6</v>
      </c>
      <c r="AU5" s="111" t="s">
        <v>7</v>
      </c>
      <c r="AV5" s="111" t="s">
        <v>8</v>
      </c>
      <c r="AW5" s="111"/>
      <c r="AX5" s="111"/>
      <c r="AY5" s="111" t="s">
        <v>9</v>
      </c>
      <c r="AZ5" s="111"/>
      <c r="BA5" s="113"/>
    </row>
    <row r="6" spans="1:53" s="51" customFormat="1" ht="150.75" thickBot="1" x14ac:dyDescent="0.3">
      <c r="B6" s="112"/>
      <c r="C6" s="115"/>
      <c r="D6" s="110"/>
      <c r="E6" s="112"/>
      <c r="F6" s="112"/>
      <c r="G6" s="112"/>
      <c r="H6" s="52" t="s">
        <v>10</v>
      </c>
      <c r="I6" s="52" t="s">
        <v>11</v>
      </c>
      <c r="J6" s="52" t="s">
        <v>12</v>
      </c>
      <c r="K6" s="52" t="s">
        <v>13</v>
      </c>
      <c r="L6" s="52" t="s">
        <v>14</v>
      </c>
      <c r="M6" s="53" t="s">
        <v>15</v>
      </c>
      <c r="N6" s="110"/>
      <c r="O6" s="112"/>
      <c r="P6" s="112"/>
      <c r="Q6" s="112"/>
      <c r="R6" s="52" t="s">
        <v>10</v>
      </c>
      <c r="S6" s="52" t="s">
        <v>11</v>
      </c>
      <c r="T6" s="52" t="s">
        <v>12</v>
      </c>
      <c r="U6" s="52" t="s">
        <v>13</v>
      </c>
      <c r="V6" s="52" t="s">
        <v>14</v>
      </c>
      <c r="W6" s="53" t="s">
        <v>15</v>
      </c>
      <c r="X6" s="110"/>
      <c r="Y6" s="112"/>
      <c r="Z6" s="112"/>
      <c r="AA6" s="112"/>
      <c r="AB6" s="52" t="s">
        <v>10</v>
      </c>
      <c r="AC6" s="52" t="s">
        <v>11</v>
      </c>
      <c r="AD6" s="52" t="s">
        <v>12</v>
      </c>
      <c r="AE6" s="52" t="s">
        <v>13</v>
      </c>
      <c r="AF6" s="52" t="s">
        <v>14</v>
      </c>
      <c r="AG6" s="53" t="s">
        <v>15</v>
      </c>
      <c r="AH6" s="110"/>
      <c r="AI6" s="112"/>
      <c r="AJ6" s="112"/>
      <c r="AK6" s="112"/>
      <c r="AL6" s="52" t="s">
        <v>10</v>
      </c>
      <c r="AM6" s="52" t="s">
        <v>11</v>
      </c>
      <c r="AN6" s="52" t="s">
        <v>12</v>
      </c>
      <c r="AO6" s="52" t="s">
        <v>13</v>
      </c>
      <c r="AP6" s="52" t="s">
        <v>14</v>
      </c>
      <c r="AQ6" s="53" t="s">
        <v>15</v>
      </c>
      <c r="AR6" s="110"/>
      <c r="AS6" s="112"/>
      <c r="AT6" s="112"/>
      <c r="AU6" s="112"/>
      <c r="AV6" s="52" t="s">
        <v>10</v>
      </c>
      <c r="AW6" s="52" t="s">
        <v>11</v>
      </c>
      <c r="AX6" s="52" t="s">
        <v>12</v>
      </c>
      <c r="AY6" s="52" t="s">
        <v>13</v>
      </c>
      <c r="AZ6" s="52" t="s">
        <v>14</v>
      </c>
      <c r="BA6" s="53" t="s">
        <v>15</v>
      </c>
    </row>
    <row r="7" spans="1:53" s="61" customFormat="1" ht="15" customHeight="1" x14ac:dyDescent="0.25">
      <c r="A7" s="55" t="str">
        <f>B7</f>
        <v>РОССИЙСКАЯ ФЕДЕРАЦИЯ</v>
      </c>
      <c r="B7" s="116" t="s">
        <v>16</v>
      </c>
      <c r="C7" s="56" t="s">
        <v>17</v>
      </c>
      <c r="D7" s="57">
        <f t="shared" ref="D7:E8" si="4">N7+X7+AH7</f>
        <v>260163.58000000002</v>
      </c>
      <c r="E7" s="58">
        <f t="shared" si="4"/>
        <v>292732.522</v>
      </c>
      <c r="F7" s="58">
        <f>P7+Z7+AT7</f>
        <v>176239.655</v>
      </c>
      <c r="G7" s="58">
        <f>Q7+AA7+AU7</f>
        <v>180675.39300000001</v>
      </c>
      <c r="H7" s="59">
        <f t="shared" ref="H7:I8" si="5">E7/D7</f>
        <v>1.1251864000333942</v>
      </c>
      <c r="I7" s="59">
        <f t="shared" si="5"/>
        <v>0.60205013708726218</v>
      </c>
      <c r="J7" s="59">
        <f>G7/F7</f>
        <v>1.0251687850841515</v>
      </c>
      <c r="K7" s="58">
        <f t="shared" ref="K7:L8" si="6">E7-D7</f>
        <v>32568.941999999981</v>
      </c>
      <c r="L7" s="58">
        <f t="shared" si="6"/>
        <v>-116492.867</v>
      </c>
      <c r="M7" s="60">
        <f>G7-F7</f>
        <v>4435.7380000000121</v>
      </c>
      <c r="N7" s="57">
        <f>'[1]Поступление и задолженность'!N7/1000</f>
        <v>22282.65</v>
      </c>
      <c r="O7" s="58">
        <f>'[1]Поступление и задолженность'!O7/1000</f>
        <v>27134.403999999999</v>
      </c>
      <c r="P7" s="58">
        <f>'[1]Поступление и задолженность'!P7/1000</f>
        <v>30295.530999999999</v>
      </c>
      <c r="Q7" s="58">
        <f>'[1]Поступление и задолженность'!Q7/1000</f>
        <v>36089.175999999999</v>
      </c>
      <c r="R7" s="59">
        <f>O7/N7</f>
        <v>1.2177368490731577</v>
      </c>
      <c r="S7" s="59">
        <f t="shared" ref="S7:T8" si="7">P7/O7</f>
        <v>1.116498855106602</v>
      </c>
      <c r="T7" s="59">
        <f t="shared" si="7"/>
        <v>1.1912376119104828</v>
      </c>
      <c r="U7" s="58">
        <f>O7-N7</f>
        <v>4851.7539999999972</v>
      </c>
      <c r="V7" s="58">
        <f t="shared" ref="V7:W8" si="8">P7-O7</f>
        <v>3161.1270000000004</v>
      </c>
      <c r="W7" s="60">
        <f t="shared" si="8"/>
        <v>5793.6450000000004</v>
      </c>
      <c r="X7" s="57">
        <f>'[1]Поступление и задолженность'!X7/1000</f>
        <v>81327.631999999998</v>
      </c>
      <c r="Y7" s="58">
        <f>'[1]Поступление и задолженность'!Y7/1000</f>
        <v>90299.067999999999</v>
      </c>
      <c r="Z7" s="58">
        <f>'[1]Поступление и задолженность'!Z7/1000</f>
        <v>109789.13499999999</v>
      </c>
      <c r="AA7" s="58">
        <f>'[1]Поступление и задолженность'!AA7/1000</f>
        <v>109181.242</v>
      </c>
      <c r="AB7" s="59">
        <f>Y7/X7</f>
        <v>1.1103122736931528</v>
      </c>
      <c r="AC7" s="59">
        <f t="shared" ref="AC7:AD8" si="9">Z7/Y7</f>
        <v>1.2158390715616245</v>
      </c>
      <c r="AD7" s="59">
        <f t="shared" si="9"/>
        <v>0.99446308598751598</v>
      </c>
      <c r="AE7" s="58">
        <f>Y7-X7</f>
        <v>8971.4360000000015</v>
      </c>
      <c r="AF7" s="58">
        <f t="shared" ref="AF7:AG8" si="10">Z7-Y7</f>
        <v>19490.066999999995</v>
      </c>
      <c r="AG7" s="60">
        <f t="shared" si="10"/>
        <v>-607.89299999999639</v>
      </c>
      <c r="AH7" s="57">
        <f>'[1]Поступление и задолженность'!AH7/1000</f>
        <v>156553.29800000001</v>
      </c>
      <c r="AI7" s="58">
        <f>'[1]Поступление и задолженность'!AI7/1000</f>
        <v>175299.05</v>
      </c>
      <c r="AJ7" s="58">
        <f>'[1]Поступление и задолженность'!AJ7/1000</f>
        <v>185130.84599999999</v>
      </c>
      <c r="AK7" s="58">
        <f>'[1]Поступление и задолженность'!AK7/1000</f>
        <v>176417.16200000001</v>
      </c>
      <c r="AL7" s="59">
        <f>AI7/AH7</f>
        <v>1.1197403838787221</v>
      </c>
      <c r="AM7" s="59">
        <f t="shared" ref="AM7:AN8" si="11">AJ7/AI7</f>
        <v>1.0560858487253639</v>
      </c>
      <c r="AN7" s="59">
        <f t="shared" si="11"/>
        <v>0.95293229524808643</v>
      </c>
      <c r="AO7" s="58">
        <f>AI7-AH7</f>
        <v>18745.751999999979</v>
      </c>
      <c r="AP7" s="58">
        <f t="shared" ref="AP7:AQ8" si="12">AJ7-AI7</f>
        <v>9831.7960000000021</v>
      </c>
      <c r="AQ7" s="60">
        <f t="shared" si="12"/>
        <v>-8713.6839999999793</v>
      </c>
      <c r="AR7" s="57" t="s">
        <v>18</v>
      </c>
      <c r="AS7" s="58" t="s">
        <v>18</v>
      </c>
      <c r="AT7" s="58">
        <f>'[1]Поступление и задолженность'!AT7/1000</f>
        <v>36154.989000000001</v>
      </c>
      <c r="AU7" s="58">
        <f>'[1]Поступление и задолженность'!AU7/1000</f>
        <v>35404.974999999999</v>
      </c>
      <c r="AV7" s="59" t="s">
        <v>18</v>
      </c>
      <c r="AW7" s="59" t="s">
        <v>18</v>
      </c>
      <c r="AX7" s="59">
        <f t="shared" ref="AX7:AX8" si="13">AU7/AT7</f>
        <v>0.97925558765900877</v>
      </c>
      <c r="AY7" s="58" t="s">
        <v>18</v>
      </c>
      <c r="AZ7" s="58" t="s">
        <v>18</v>
      </c>
      <c r="BA7" s="60">
        <f t="shared" ref="BA7:BA8" si="14">AU7-AT7</f>
        <v>-750.01400000000285</v>
      </c>
    </row>
    <row r="8" spans="1:53" s="61" customFormat="1" ht="17.25" customHeight="1" x14ac:dyDescent="0.25">
      <c r="A8" s="62" t="str">
        <f>A7</f>
        <v>РОССИЙСКАЯ ФЕДЕРАЦИЯ</v>
      </c>
      <c r="B8" s="117"/>
      <c r="C8" s="56" t="s">
        <v>19</v>
      </c>
      <c r="D8" s="63">
        <f t="shared" si="4"/>
        <v>120754.67600000001</v>
      </c>
      <c r="E8" s="64">
        <f t="shared" si="4"/>
        <v>151692.76400000002</v>
      </c>
      <c r="F8" s="64">
        <f>P8+Z8+AT8</f>
        <v>167875.47</v>
      </c>
      <c r="G8" s="64">
        <f>Q8+AA8+AU8</f>
        <v>212610.58500000002</v>
      </c>
      <c r="H8" s="65">
        <f t="shared" si="5"/>
        <v>1.2562061281999548</v>
      </c>
      <c r="I8" s="65">
        <f t="shared" si="5"/>
        <v>1.1066808038384743</v>
      </c>
      <c r="J8" s="65">
        <f>G8/F8</f>
        <v>1.2664779732262255</v>
      </c>
      <c r="K8" s="64">
        <f t="shared" si="6"/>
        <v>30938.088000000018</v>
      </c>
      <c r="L8" s="64">
        <f t="shared" si="6"/>
        <v>16182.705999999976</v>
      </c>
      <c r="M8" s="66">
        <f>G8-F8</f>
        <v>44735.11500000002</v>
      </c>
      <c r="N8" s="63">
        <f>'[1]Поступление и задолженность'!N8/1000</f>
        <v>15734.344999999999</v>
      </c>
      <c r="O8" s="64">
        <f>'[1]Поступление и задолженность'!O8/1000</f>
        <v>21081.425999999999</v>
      </c>
      <c r="P8" s="64">
        <f>'[1]Поступление и задолженность'!P8/1000</f>
        <v>24971.895</v>
      </c>
      <c r="Q8" s="64">
        <f>'[1]Поступление и задолженность'!Q8/1000</f>
        <v>36034.671000000002</v>
      </c>
      <c r="R8" s="65">
        <f>O8/N8</f>
        <v>1.3398349915423871</v>
      </c>
      <c r="S8" s="65">
        <f t="shared" si="7"/>
        <v>1.184544869023566</v>
      </c>
      <c r="T8" s="65">
        <f t="shared" si="7"/>
        <v>1.4430090707973904</v>
      </c>
      <c r="U8" s="64">
        <f>O8-N8</f>
        <v>5347.0810000000001</v>
      </c>
      <c r="V8" s="64">
        <f t="shared" si="8"/>
        <v>3890.469000000001</v>
      </c>
      <c r="W8" s="66">
        <f t="shared" si="8"/>
        <v>11062.776000000002</v>
      </c>
      <c r="X8" s="63">
        <f>'[1]Поступление и задолженность'!X8/1000</f>
        <v>76263.303</v>
      </c>
      <c r="Y8" s="64">
        <f>'[1]Поступление и задолженность'!Y8/1000</f>
        <v>94084.978000000003</v>
      </c>
      <c r="Z8" s="64">
        <f>'[1]Поступление и задолженность'!Z8/1000</f>
        <v>117573.09699999999</v>
      </c>
      <c r="AA8" s="64">
        <f>'[1]Поступление и задолженность'!AA8/1000</f>
        <v>144475.13</v>
      </c>
      <c r="AB8" s="65">
        <f>Y8/X8</f>
        <v>1.2336861150637548</v>
      </c>
      <c r="AC8" s="65">
        <f t="shared" si="9"/>
        <v>1.2496479193522263</v>
      </c>
      <c r="AD8" s="65">
        <f t="shared" si="9"/>
        <v>1.2288111284505843</v>
      </c>
      <c r="AE8" s="64">
        <f>Y8-X8</f>
        <v>17821.675000000003</v>
      </c>
      <c r="AF8" s="64">
        <f t="shared" si="10"/>
        <v>23488.118999999992</v>
      </c>
      <c r="AG8" s="66">
        <f t="shared" si="10"/>
        <v>26902.03300000001</v>
      </c>
      <c r="AH8" s="63">
        <f>'[1]Поступление и задолженность'!AH8/1000</f>
        <v>28757.027999999998</v>
      </c>
      <c r="AI8" s="64">
        <f>'[1]Поступление и задолженность'!AI8/1000</f>
        <v>36526.36</v>
      </c>
      <c r="AJ8" s="64">
        <f>'[1]Поступление и задолженность'!AJ8/1000</f>
        <v>45160.597000000002</v>
      </c>
      <c r="AK8" s="64">
        <f>'[1]Поступление и задолженность'!AK8/1000</f>
        <v>56160.622000000003</v>
      </c>
      <c r="AL8" s="65">
        <f>AI8/AH8</f>
        <v>1.2701715907499205</v>
      </c>
      <c r="AM8" s="65">
        <f t="shared" si="11"/>
        <v>1.2363837239735906</v>
      </c>
      <c r="AN8" s="65">
        <f t="shared" si="11"/>
        <v>1.243575721552131</v>
      </c>
      <c r="AO8" s="64">
        <f>AI8-AH8</f>
        <v>7769.3320000000022</v>
      </c>
      <c r="AP8" s="64">
        <f t="shared" si="12"/>
        <v>8634.237000000001</v>
      </c>
      <c r="AQ8" s="66">
        <f t="shared" si="12"/>
        <v>11000.025000000001</v>
      </c>
      <c r="AR8" s="63">
        <f>'[1]Поступление и задолженность'!AR8/1000</f>
        <v>14506.657999999999</v>
      </c>
      <c r="AS8" s="64">
        <f>'[1]Поступление и задолженность'!AS8/1000</f>
        <v>19404.257000000001</v>
      </c>
      <c r="AT8" s="64">
        <f>'[1]Поступление и задолженность'!AT8/1000</f>
        <v>25330.477999999999</v>
      </c>
      <c r="AU8" s="64">
        <f>'[1]Поступление и задолженность'!AU8/1000</f>
        <v>32100.784</v>
      </c>
      <c r="AV8" s="65">
        <f>AS8/AR8</f>
        <v>1.3376104268812294</v>
      </c>
      <c r="AW8" s="65">
        <f t="shared" ref="AW8" si="15">AT8/AS8</f>
        <v>1.3054082926236237</v>
      </c>
      <c r="AX8" s="65">
        <f t="shared" si="13"/>
        <v>1.2672790462146037</v>
      </c>
      <c r="AY8" s="64">
        <f>AS8-AR8</f>
        <v>4897.599000000002</v>
      </c>
      <c r="AZ8" s="64">
        <f t="shared" ref="AZ8" si="16">AT8-AS8</f>
        <v>5926.2209999999977</v>
      </c>
      <c r="BA8" s="66">
        <f t="shared" si="14"/>
        <v>6770.3060000000005</v>
      </c>
    </row>
    <row r="9" spans="1:53" s="61" customFormat="1" ht="45" customHeight="1" thickBot="1" x14ac:dyDescent="0.3">
      <c r="A9" s="67" t="str">
        <f>A8</f>
        <v>РОССИЙСКАЯ ФЕДЕРАЦИЯ</v>
      </c>
      <c r="B9" s="118"/>
      <c r="C9" s="68" t="s">
        <v>20</v>
      </c>
      <c r="D9" s="69">
        <f t="shared" ref="D9:G9" si="17">D8/D7</f>
        <v>0.46414904038451499</v>
      </c>
      <c r="E9" s="70">
        <f t="shared" si="17"/>
        <v>0.51819580196832393</v>
      </c>
      <c r="F9" s="70">
        <f t="shared" si="17"/>
        <v>0.95254084558892271</v>
      </c>
      <c r="G9" s="70">
        <f t="shared" si="17"/>
        <v>1.1767545179768892</v>
      </c>
      <c r="H9" s="54" t="s">
        <v>18</v>
      </c>
      <c r="I9" s="54" t="s">
        <v>18</v>
      </c>
      <c r="J9" s="54" t="s">
        <v>18</v>
      </c>
      <c r="K9" s="71">
        <f t="shared" ref="K9:L9" si="18">(E9-D9)*100</f>
        <v>5.4046761583808944</v>
      </c>
      <c r="L9" s="71">
        <f t="shared" si="18"/>
        <v>43.434504362059876</v>
      </c>
      <c r="M9" s="72">
        <f>(G9-F9)*100</f>
        <v>22.421367238796652</v>
      </c>
      <c r="N9" s="69">
        <f>N8/N7</f>
        <v>0.70612539352366066</v>
      </c>
      <c r="O9" s="70">
        <f t="shared" ref="O9:Q9" si="19">O8/O7</f>
        <v>0.77692607510376865</v>
      </c>
      <c r="P9" s="70">
        <f t="shared" si="19"/>
        <v>0.82427652448144917</v>
      </c>
      <c r="Q9" s="70">
        <f t="shared" si="19"/>
        <v>0.99848971337001435</v>
      </c>
      <c r="R9" s="54" t="s">
        <v>18</v>
      </c>
      <c r="S9" s="54" t="s">
        <v>18</v>
      </c>
      <c r="T9" s="54" t="s">
        <v>18</v>
      </c>
      <c r="U9" s="71">
        <f>(O9-N9)*100</f>
        <v>7.0800681580107998</v>
      </c>
      <c r="V9" s="71">
        <f t="shared" ref="V9:W9" si="20">(P9-O9)*100</f>
        <v>4.7350449377680519</v>
      </c>
      <c r="W9" s="72">
        <f t="shared" si="20"/>
        <v>17.421318888856518</v>
      </c>
      <c r="X9" s="69">
        <f>X8/X7</f>
        <v>0.93772929476171152</v>
      </c>
      <c r="Y9" s="70">
        <f t="shared" ref="Y9:AA9" si="21">Y8/Y7</f>
        <v>1.0419263463494441</v>
      </c>
      <c r="Z9" s="70">
        <f t="shared" si="21"/>
        <v>1.0708992014555903</v>
      </c>
      <c r="AA9" s="70">
        <f t="shared" si="21"/>
        <v>1.323259630990459</v>
      </c>
      <c r="AB9" s="54" t="s">
        <v>18</v>
      </c>
      <c r="AC9" s="54" t="s">
        <v>18</v>
      </c>
      <c r="AD9" s="54" t="s">
        <v>18</v>
      </c>
      <c r="AE9" s="71">
        <f>(Y9-X9)*100</f>
        <v>10.419705158773262</v>
      </c>
      <c r="AF9" s="71">
        <f t="shared" ref="AF9:AG9" si="22">(Z9-Y9)*100</f>
        <v>2.8972855106146111</v>
      </c>
      <c r="AG9" s="72">
        <f t="shared" si="22"/>
        <v>25.236042953486869</v>
      </c>
      <c r="AH9" s="69">
        <f>AH8/AH7</f>
        <v>0.18368842028482849</v>
      </c>
      <c r="AI9" s="70">
        <f t="shared" ref="AI9:AK9" si="23">AI8/AI7</f>
        <v>0.20836598943348525</v>
      </c>
      <c r="AJ9" s="70">
        <f t="shared" si="23"/>
        <v>0.24393880315331137</v>
      </c>
      <c r="AK9" s="70">
        <f t="shared" si="23"/>
        <v>0.3183399016474372</v>
      </c>
      <c r="AL9" s="54" t="s">
        <v>18</v>
      </c>
      <c r="AM9" s="54" t="s">
        <v>18</v>
      </c>
      <c r="AN9" s="54" t="s">
        <v>18</v>
      </c>
      <c r="AO9" s="71">
        <f>(AI9-AH9)*100</f>
        <v>2.4677569148656762</v>
      </c>
      <c r="AP9" s="71">
        <f t="shared" ref="AP9:AQ9" si="24">(AJ9-AI9)*100</f>
        <v>3.5572813719826124</v>
      </c>
      <c r="AQ9" s="72">
        <f t="shared" si="24"/>
        <v>7.4401098494125826</v>
      </c>
      <c r="AR9" s="69" t="s">
        <v>18</v>
      </c>
      <c r="AS9" s="70" t="s">
        <v>18</v>
      </c>
      <c r="AT9" s="70">
        <f t="shared" ref="AT9:AU9" si="25">AT8/AT7</f>
        <v>0.7006080958840839</v>
      </c>
      <c r="AU9" s="70">
        <f t="shared" si="25"/>
        <v>0.90667438686229829</v>
      </c>
      <c r="AV9" s="54" t="s">
        <v>18</v>
      </c>
      <c r="AW9" s="54" t="s">
        <v>18</v>
      </c>
      <c r="AX9" s="54" t="s">
        <v>18</v>
      </c>
      <c r="AY9" s="71" t="s">
        <v>18</v>
      </c>
      <c r="AZ9" s="71" t="s">
        <v>18</v>
      </c>
      <c r="BA9" s="72">
        <f t="shared" ref="BA9" si="26">(AU9-AT9)*100</f>
        <v>20.60662909782144</v>
      </c>
    </row>
    <row r="10" spans="1:53" s="61" customFormat="1" ht="15.75" hidden="1" customHeight="1" thickBot="1" x14ac:dyDescent="0.3">
      <c r="B10" s="83" t="s">
        <v>21</v>
      </c>
      <c r="D10" s="73"/>
      <c r="E10" s="74"/>
      <c r="F10" s="74"/>
      <c r="G10" s="74"/>
      <c r="H10" s="74"/>
      <c r="I10" s="74"/>
      <c r="J10" s="74"/>
      <c r="K10" s="74"/>
      <c r="L10" s="74"/>
      <c r="M10" s="75"/>
      <c r="N10" s="73"/>
      <c r="O10" s="74"/>
      <c r="P10" s="74"/>
      <c r="Q10" s="74"/>
      <c r="R10" s="74"/>
      <c r="S10" s="74"/>
      <c r="T10" s="74"/>
      <c r="U10" s="74"/>
      <c r="V10" s="74"/>
      <c r="W10" s="75"/>
      <c r="X10" s="73"/>
      <c r="Y10" s="74"/>
      <c r="Z10" s="74"/>
      <c r="AA10" s="74"/>
      <c r="AB10" s="74"/>
      <c r="AC10" s="74"/>
      <c r="AD10" s="74"/>
      <c r="AE10" s="74"/>
      <c r="AF10" s="74"/>
      <c r="AG10" s="75"/>
      <c r="AH10" s="73"/>
      <c r="AI10" s="74"/>
      <c r="AJ10" s="74"/>
      <c r="AK10" s="74"/>
      <c r="AL10" s="74"/>
      <c r="AM10" s="74"/>
      <c r="AN10" s="74"/>
      <c r="AO10" s="74"/>
      <c r="AP10" s="74"/>
      <c r="AQ10" s="75"/>
      <c r="AR10" s="73"/>
      <c r="AS10" s="74"/>
      <c r="AT10" s="74"/>
      <c r="AU10" s="74"/>
      <c r="AV10" s="74"/>
      <c r="AW10" s="74"/>
      <c r="AX10" s="74"/>
      <c r="AY10" s="74"/>
      <c r="AZ10" s="74"/>
      <c r="BA10" s="75"/>
    </row>
    <row r="11" spans="1:53" s="61" customFormat="1" ht="15" customHeight="1" thickBot="1" x14ac:dyDescent="0.3">
      <c r="A11" s="55" t="str">
        <f t="shared" ref="A11" si="27">B11</f>
        <v>Белгородская область</v>
      </c>
      <c r="B11" s="116" t="s">
        <v>22</v>
      </c>
      <c r="C11" s="56" t="s">
        <v>17</v>
      </c>
      <c r="D11" s="57">
        <f t="shared" ref="D11:E12" si="28">N11+X11+AH11</f>
        <v>4552.6149999999998</v>
      </c>
      <c r="E11" s="58">
        <f t="shared" si="28"/>
        <v>4811.5680000000002</v>
      </c>
      <c r="F11" s="58">
        <f>P11+Z11+AT11</f>
        <v>2147.1040000000003</v>
      </c>
      <c r="G11" s="58">
        <f>Q11+AA11+AU11</f>
        <v>2337.7269999999999</v>
      </c>
      <c r="H11" s="59">
        <f t="shared" ref="H11:J12" si="29">E11/D11</f>
        <v>1.0568800568464498</v>
      </c>
      <c r="I11" s="59">
        <f t="shared" si="29"/>
        <v>0.44623789999434699</v>
      </c>
      <c r="J11" s="59">
        <f t="shared" si="29"/>
        <v>1.0887814470095531</v>
      </c>
      <c r="K11" s="58">
        <f t="shared" ref="K11:M12" si="30">E11-D11</f>
        <v>258.95300000000043</v>
      </c>
      <c r="L11" s="58">
        <f t="shared" si="30"/>
        <v>-2664.4639999999999</v>
      </c>
      <c r="M11" s="60">
        <f t="shared" si="30"/>
        <v>190.62299999999959</v>
      </c>
      <c r="N11" s="57">
        <f>'[1]Поступление и задолженность'!N11/1000</f>
        <v>349.60899999999998</v>
      </c>
      <c r="O11" s="58">
        <f>'[1]Поступление и задолженность'!O11/1000</f>
        <v>418.49099999999999</v>
      </c>
      <c r="P11" s="58">
        <f>'[1]Поступление и задолженность'!P11/1000</f>
        <v>451.60300000000001</v>
      </c>
      <c r="Q11" s="58">
        <f>'[1]Поступление и задолженность'!Q11/1000</f>
        <v>537.30100000000004</v>
      </c>
      <c r="R11" s="59">
        <f t="shared" ref="R11:T12" si="31">O11/N11</f>
        <v>1.1970258202735056</v>
      </c>
      <c r="S11" s="59">
        <f t="shared" si="31"/>
        <v>1.0791223706125102</v>
      </c>
      <c r="T11" s="59">
        <f t="shared" si="31"/>
        <v>1.1897640183966891</v>
      </c>
      <c r="U11" s="58">
        <f t="shared" ref="U11:W12" si="32">O11-N11</f>
        <v>68.882000000000005</v>
      </c>
      <c r="V11" s="58">
        <f t="shared" si="32"/>
        <v>33.112000000000023</v>
      </c>
      <c r="W11" s="60">
        <f t="shared" si="32"/>
        <v>85.698000000000036</v>
      </c>
      <c r="X11" s="57">
        <f>'[1]Поступление и задолженность'!X11/1000</f>
        <v>951.72500000000002</v>
      </c>
      <c r="Y11" s="58">
        <f>'[1]Поступление и задолженность'!Y11/1000</f>
        <v>1066.4000000000001</v>
      </c>
      <c r="Z11" s="58">
        <f>'[1]Поступление и задолженность'!Z11/1000</f>
        <v>1200.807</v>
      </c>
      <c r="AA11" s="58">
        <f>'[1]Поступление и задолженность'!AA11/1000</f>
        <v>1188.319</v>
      </c>
      <c r="AB11" s="59">
        <f t="shared" ref="AB11:AD12" si="33">Y11/X11</f>
        <v>1.1204917386850193</v>
      </c>
      <c r="AC11" s="59">
        <f t="shared" si="33"/>
        <v>1.1260380720180043</v>
      </c>
      <c r="AD11" s="59">
        <f t="shared" si="33"/>
        <v>0.98960032711334955</v>
      </c>
      <c r="AE11" s="58">
        <f t="shared" ref="AE11:AG12" si="34">Y11-X11</f>
        <v>114.67500000000007</v>
      </c>
      <c r="AF11" s="58">
        <f t="shared" si="34"/>
        <v>134.40699999999993</v>
      </c>
      <c r="AG11" s="60">
        <f t="shared" si="34"/>
        <v>-12.488000000000056</v>
      </c>
      <c r="AH11" s="57">
        <f>'[1]Поступление и задолженность'!AH11/1000</f>
        <v>3251.2809999999999</v>
      </c>
      <c r="AI11" s="58">
        <f>'[1]Поступление и задолженность'!AI11/1000</f>
        <v>3326.6770000000001</v>
      </c>
      <c r="AJ11" s="58">
        <f>'[1]Поступление и задолженность'!AJ11/1000</f>
        <v>3776.2429999999999</v>
      </c>
      <c r="AK11" s="58">
        <f>'[1]Поступление и задолженность'!AK11/1000</f>
        <v>3493.2750000000001</v>
      </c>
      <c r="AL11" s="59">
        <f t="shared" ref="AL11:AN12" si="35">AI11/AH11</f>
        <v>1.0231896289493281</v>
      </c>
      <c r="AM11" s="59">
        <f t="shared" si="35"/>
        <v>1.1351396603878283</v>
      </c>
      <c r="AN11" s="59">
        <f t="shared" si="35"/>
        <v>0.92506626294970962</v>
      </c>
      <c r="AO11" s="58">
        <f t="shared" ref="AO11:AQ12" si="36">AI11-AH11</f>
        <v>75.396000000000186</v>
      </c>
      <c r="AP11" s="58">
        <f t="shared" si="36"/>
        <v>449.5659999999998</v>
      </c>
      <c r="AQ11" s="60">
        <f t="shared" si="36"/>
        <v>-282.96799999999985</v>
      </c>
      <c r="AR11" s="57" t="s">
        <v>18</v>
      </c>
      <c r="AS11" s="58" t="s">
        <v>18</v>
      </c>
      <c r="AT11" s="58">
        <f>'[1]Поступление и задолженность'!AT11/1000</f>
        <v>494.69400000000002</v>
      </c>
      <c r="AU11" s="58">
        <f>'[1]Поступление и задолженность'!AU11/1000</f>
        <v>612.10699999999997</v>
      </c>
      <c r="AV11" s="59" t="s">
        <v>18</v>
      </c>
      <c r="AW11" s="59" t="s">
        <v>18</v>
      </c>
      <c r="AX11" s="59">
        <f t="shared" ref="AX11:AX12" si="37">AU11/AT11</f>
        <v>1.237344701977384</v>
      </c>
      <c r="AY11" s="58" t="s">
        <v>18</v>
      </c>
      <c r="AZ11" s="58" t="s">
        <v>18</v>
      </c>
      <c r="BA11" s="60">
        <f t="shared" ref="BA11:BA12" si="38">AU11-AT11</f>
        <v>117.41299999999995</v>
      </c>
    </row>
    <row r="12" spans="1:53" s="61" customFormat="1" ht="19.5" hidden="1" customHeight="1" x14ac:dyDescent="0.25">
      <c r="A12" s="62" t="str">
        <f t="shared" ref="A12:A13" si="39">A11</f>
        <v>Белгородская область</v>
      </c>
      <c r="B12" s="117"/>
      <c r="C12" s="56" t="s">
        <v>19</v>
      </c>
      <c r="D12" s="63">
        <f t="shared" si="28"/>
        <v>1063.0920000000001</v>
      </c>
      <c r="E12" s="64">
        <f t="shared" si="28"/>
        <v>1285.931</v>
      </c>
      <c r="F12" s="64">
        <f>P12+Z12+AT12</f>
        <v>1177.6999999999998</v>
      </c>
      <c r="G12" s="64">
        <f>Q12+AA12+AU12</f>
        <v>1604.5479999999998</v>
      </c>
      <c r="H12" s="65">
        <f t="shared" si="29"/>
        <v>1.2096140315231418</v>
      </c>
      <c r="I12" s="65">
        <f t="shared" si="29"/>
        <v>0.91583451989259124</v>
      </c>
      <c r="J12" s="65">
        <f t="shared" si="29"/>
        <v>1.3624420480597776</v>
      </c>
      <c r="K12" s="64">
        <f t="shared" si="30"/>
        <v>222.83899999999994</v>
      </c>
      <c r="L12" s="64">
        <f t="shared" si="30"/>
        <v>-108.23100000000022</v>
      </c>
      <c r="M12" s="66">
        <f t="shared" si="30"/>
        <v>426.84799999999996</v>
      </c>
      <c r="N12" s="63">
        <f>'[1]Поступление и задолженность'!N12/1000</f>
        <v>125.03700000000001</v>
      </c>
      <c r="O12" s="64">
        <f>'[1]Поступление и задолженность'!O12/1000</f>
        <v>164.41800000000001</v>
      </c>
      <c r="P12" s="64">
        <f>'[1]Поступление и задолженность'!P12/1000</f>
        <v>187.214</v>
      </c>
      <c r="Q12" s="64">
        <f>'[1]Поступление и задолженность'!Q12/1000</f>
        <v>307.21699999999998</v>
      </c>
      <c r="R12" s="65">
        <f t="shared" si="31"/>
        <v>1.3149547733870774</v>
      </c>
      <c r="S12" s="65">
        <f t="shared" si="31"/>
        <v>1.1386466201997347</v>
      </c>
      <c r="T12" s="65">
        <f t="shared" si="31"/>
        <v>1.640993729101456</v>
      </c>
      <c r="U12" s="64">
        <f t="shared" si="32"/>
        <v>39.381</v>
      </c>
      <c r="V12" s="64">
        <f t="shared" si="32"/>
        <v>22.795999999999992</v>
      </c>
      <c r="W12" s="66">
        <f t="shared" si="32"/>
        <v>120.00299999999999</v>
      </c>
      <c r="X12" s="63">
        <f>'[1]Поступление и задолженность'!X12/1000</f>
        <v>531.05799999999999</v>
      </c>
      <c r="Y12" s="64">
        <f>'[1]Поступление и задолженность'!Y12/1000</f>
        <v>643.13699999999994</v>
      </c>
      <c r="Z12" s="64">
        <f>'[1]Поступление и задолженность'!Z12/1000</f>
        <v>812.12599999999998</v>
      </c>
      <c r="AA12" s="64">
        <f>'[1]Поступление и задолженность'!AA12/1000</f>
        <v>993.98099999999999</v>
      </c>
      <c r="AB12" s="65">
        <f t="shared" si="33"/>
        <v>1.2110485107088114</v>
      </c>
      <c r="AC12" s="65">
        <f t="shared" si="33"/>
        <v>1.2627573907270147</v>
      </c>
      <c r="AD12" s="65">
        <f t="shared" si="33"/>
        <v>1.2239246126832537</v>
      </c>
      <c r="AE12" s="64">
        <f t="shared" si="34"/>
        <v>112.07899999999995</v>
      </c>
      <c r="AF12" s="64">
        <f t="shared" si="34"/>
        <v>168.98900000000003</v>
      </c>
      <c r="AG12" s="66">
        <f t="shared" si="34"/>
        <v>181.85500000000002</v>
      </c>
      <c r="AH12" s="63">
        <f>'[1]Поступление и задолженность'!AH12/1000</f>
        <v>406.99700000000001</v>
      </c>
      <c r="AI12" s="64">
        <f>'[1]Поступление и задолженность'!AI12/1000</f>
        <v>478.37599999999998</v>
      </c>
      <c r="AJ12" s="64">
        <f>'[1]Поступление и задолженность'!AJ12/1000</f>
        <v>494.61599999999999</v>
      </c>
      <c r="AK12" s="64">
        <f>'[1]Поступление и задолженность'!AK12/1000</f>
        <v>440.05599999999998</v>
      </c>
      <c r="AL12" s="65">
        <f t="shared" si="35"/>
        <v>1.1753796711032267</v>
      </c>
      <c r="AM12" s="65">
        <f t="shared" si="35"/>
        <v>1.0339481913808386</v>
      </c>
      <c r="AN12" s="65">
        <f t="shared" si="35"/>
        <v>0.88969220567066165</v>
      </c>
      <c r="AO12" s="64">
        <f t="shared" si="36"/>
        <v>71.378999999999962</v>
      </c>
      <c r="AP12" s="64">
        <f t="shared" si="36"/>
        <v>16.240000000000009</v>
      </c>
      <c r="AQ12" s="66">
        <f t="shared" si="36"/>
        <v>-54.56</v>
      </c>
      <c r="AR12" s="63">
        <f>'[1]Поступление и задолженность'!AR12/1000</f>
        <v>108.93899999999999</v>
      </c>
      <c r="AS12" s="64">
        <f>'[1]Поступление и задолженность'!AS12/1000</f>
        <v>150.12</v>
      </c>
      <c r="AT12" s="64">
        <f>'[1]Поступление и задолженность'!AT12/1000</f>
        <v>178.36</v>
      </c>
      <c r="AU12" s="64">
        <f>'[1]Поступление и задолженность'!AU12/1000</f>
        <v>303.35000000000002</v>
      </c>
      <c r="AV12" s="65">
        <f t="shared" ref="AV12:AW12" si="40">AS12/AR12</f>
        <v>1.378018891306144</v>
      </c>
      <c r="AW12" s="65">
        <f t="shared" si="40"/>
        <v>1.1881161737276846</v>
      </c>
      <c r="AX12" s="65">
        <f t="shared" si="37"/>
        <v>1.7007737160798386</v>
      </c>
      <c r="AY12" s="64">
        <f t="shared" ref="AY12:AZ12" si="41">AS12-AR12</f>
        <v>41.181000000000012</v>
      </c>
      <c r="AZ12" s="64">
        <f t="shared" si="41"/>
        <v>28.240000000000009</v>
      </c>
      <c r="BA12" s="66">
        <f t="shared" si="38"/>
        <v>124.99000000000001</v>
      </c>
    </row>
    <row r="13" spans="1:53" s="61" customFormat="1" ht="45" hidden="1" customHeight="1" thickBot="1" x14ac:dyDescent="0.3">
      <c r="A13" s="67" t="str">
        <f t="shared" si="39"/>
        <v>Белгородская область</v>
      </c>
      <c r="B13" s="118"/>
      <c r="C13" s="68" t="s">
        <v>20</v>
      </c>
      <c r="D13" s="69">
        <f t="shared" ref="D13:G13" si="42">D12/D11</f>
        <v>0.23351238793528559</v>
      </c>
      <c r="E13" s="70">
        <f t="shared" si="42"/>
        <v>0.26725819940609796</v>
      </c>
      <c r="F13" s="70">
        <f t="shared" si="42"/>
        <v>0.54850626704621652</v>
      </c>
      <c r="G13" s="70">
        <f t="shared" si="42"/>
        <v>0.68637099199350471</v>
      </c>
      <c r="H13" s="54" t="s">
        <v>18</v>
      </c>
      <c r="I13" s="54" t="s">
        <v>18</v>
      </c>
      <c r="J13" s="54" t="s">
        <v>18</v>
      </c>
      <c r="K13" s="71">
        <f t="shared" ref="K13:M13" si="43">(E13-D13)*100</f>
        <v>3.3745811470812375</v>
      </c>
      <c r="L13" s="71">
        <f t="shared" si="43"/>
        <v>28.124806764011858</v>
      </c>
      <c r="M13" s="72">
        <f t="shared" si="43"/>
        <v>13.78647249472882</v>
      </c>
      <c r="N13" s="69">
        <f t="shared" ref="N13:Q13" si="44">N12/N11</f>
        <v>0.35764811546613506</v>
      </c>
      <c r="O13" s="70">
        <f t="shared" si="44"/>
        <v>0.39288300106812335</v>
      </c>
      <c r="P13" s="70">
        <f t="shared" si="44"/>
        <v>0.4145543762995374</v>
      </c>
      <c r="Q13" s="70">
        <f t="shared" si="44"/>
        <v>0.57177820253451972</v>
      </c>
      <c r="R13" s="54" t="s">
        <v>18</v>
      </c>
      <c r="S13" s="54" t="s">
        <v>18</v>
      </c>
      <c r="T13" s="54" t="s">
        <v>18</v>
      </c>
      <c r="U13" s="71">
        <f t="shared" ref="U13:W13" si="45">(O13-N13)*100</f>
        <v>3.5234885601988286</v>
      </c>
      <c r="V13" s="71">
        <f t="shared" si="45"/>
        <v>2.1671375231414047</v>
      </c>
      <c r="W13" s="72">
        <f t="shared" si="45"/>
        <v>15.722382623498232</v>
      </c>
      <c r="X13" s="69">
        <f t="shared" ref="X13:AA13" si="46">X12/X11</f>
        <v>0.55799521920722894</v>
      </c>
      <c r="Y13" s="70">
        <f t="shared" si="46"/>
        <v>0.60309171042760679</v>
      </c>
      <c r="Z13" s="70">
        <f t="shared" si="46"/>
        <v>0.67631684358935285</v>
      </c>
      <c r="AA13" s="70">
        <f t="shared" si="46"/>
        <v>0.83645973850455979</v>
      </c>
      <c r="AB13" s="54" t="s">
        <v>18</v>
      </c>
      <c r="AC13" s="54" t="s">
        <v>18</v>
      </c>
      <c r="AD13" s="54" t="s">
        <v>18</v>
      </c>
      <c r="AE13" s="71">
        <f t="shared" ref="AE13:AG13" si="47">(Y13-X13)*100</f>
        <v>4.5096491220377839</v>
      </c>
      <c r="AF13" s="71">
        <f t="shared" si="47"/>
        <v>7.3225133161746054</v>
      </c>
      <c r="AG13" s="72">
        <f t="shared" si="47"/>
        <v>16.014289491520696</v>
      </c>
      <c r="AH13" s="69">
        <f t="shared" ref="AH13:AK13" si="48">AH12/AH11</f>
        <v>0.12518050577603104</v>
      </c>
      <c r="AI13" s="70">
        <f t="shared" si="48"/>
        <v>0.14379995412839899</v>
      </c>
      <c r="AJ13" s="70">
        <f t="shared" si="48"/>
        <v>0.13098097765424524</v>
      </c>
      <c r="AK13" s="70">
        <f t="shared" si="48"/>
        <v>0.12597233255326304</v>
      </c>
      <c r="AL13" s="54" t="s">
        <v>18</v>
      </c>
      <c r="AM13" s="54" t="s">
        <v>18</v>
      </c>
      <c r="AN13" s="54" t="s">
        <v>18</v>
      </c>
      <c r="AO13" s="71">
        <f t="shared" ref="AO13:AQ13" si="49">(AI13-AH13)*100</f>
        <v>1.8619448352367951</v>
      </c>
      <c r="AP13" s="71">
        <f t="shared" si="49"/>
        <v>-1.2818976474153754</v>
      </c>
      <c r="AQ13" s="72">
        <f t="shared" si="49"/>
        <v>-0.50086451009822008</v>
      </c>
      <c r="AR13" s="69" t="s">
        <v>18</v>
      </c>
      <c r="AS13" s="70" t="s">
        <v>18</v>
      </c>
      <c r="AT13" s="70">
        <f t="shared" ref="AT13:AU13" si="50">AT12/AT11</f>
        <v>0.3605461153763741</v>
      </c>
      <c r="AU13" s="70">
        <f t="shared" si="50"/>
        <v>0.49558328854268952</v>
      </c>
      <c r="AV13" s="54" t="s">
        <v>18</v>
      </c>
      <c r="AW13" s="54" t="s">
        <v>18</v>
      </c>
      <c r="AX13" s="54" t="s">
        <v>18</v>
      </c>
      <c r="AY13" s="71" t="s">
        <v>18</v>
      </c>
      <c r="AZ13" s="71" t="s">
        <v>18</v>
      </c>
      <c r="BA13" s="72">
        <f t="shared" ref="BA13" si="51">(AU13-AT13)*100</f>
        <v>13.503717316631542</v>
      </c>
    </row>
    <row r="14" spans="1:53" s="61" customFormat="1" ht="17.25" customHeight="1" thickBot="1" x14ac:dyDescent="0.3">
      <c r="A14" s="55" t="str">
        <f t="shared" ref="A14" si="52">B14</f>
        <v>Брянская область</v>
      </c>
      <c r="B14" s="116" t="s">
        <v>23</v>
      </c>
      <c r="C14" s="56" t="s">
        <v>17</v>
      </c>
      <c r="D14" s="57">
        <f t="shared" ref="D14:E15" si="53">N14+X14+AH14</f>
        <v>1207.471</v>
      </c>
      <c r="E14" s="58">
        <f t="shared" si="53"/>
        <v>1494.086</v>
      </c>
      <c r="F14" s="58">
        <f>P14+Z14+AT14</f>
        <v>998.61699999999996</v>
      </c>
      <c r="G14" s="58">
        <f>Q14+AA14+AU14</f>
        <v>1059.3709999999999</v>
      </c>
      <c r="H14" s="59">
        <f t="shared" ref="H14:J15" si="54">E14/D14</f>
        <v>1.2373680196046117</v>
      </c>
      <c r="I14" s="59">
        <f t="shared" si="54"/>
        <v>0.66837986568376917</v>
      </c>
      <c r="J14" s="59">
        <f t="shared" si="54"/>
        <v>1.0608381391464394</v>
      </c>
      <c r="K14" s="58">
        <f t="shared" ref="K14:M15" si="55">E14-D14</f>
        <v>286.61500000000001</v>
      </c>
      <c r="L14" s="58">
        <f t="shared" si="55"/>
        <v>-495.46900000000005</v>
      </c>
      <c r="M14" s="60">
        <f t="shared" si="55"/>
        <v>60.753999999999905</v>
      </c>
      <c r="N14" s="57">
        <f>'[1]Поступление и задолженность'!N14/1000</f>
        <v>107.255</v>
      </c>
      <c r="O14" s="58">
        <f>'[1]Поступление и задолженность'!O14/1000</f>
        <v>139.97800000000001</v>
      </c>
      <c r="P14" s="58">
        <f>'[1]Поступление и задолженность'!P14/1000</f>
        <v>145.94200000000001</v>
      </c>
      <c r="Q14" s="58">
        <f>'[1]Поступление и задолженность'!Q14/1000</f>
        <v>187.291</v>
      </c>
      <c r="R14" s="59">
        <f t="shared" ref="R14:T15" si="56">O14/N14</f>
        <v>1.3050953335508835</v>
      </c>
      <c r="S14" s="59">
        <f t="shared" si="56"/>
        <v>1.0426066953378388</v>
      </c>
      <c r="T14" s="59">
        <f t="shared" si="56"/>
        <v>1.2833248824875634</v>
      </c>
      <c r="U14" s="58">
        <f t="shared" ref="U14:W15" si="57">O14-N14</f>
        <v>32.723000000000013</v>
      </c>
      <c r="V14" s="58">
        <f t="shared" si="57"/>
        <v>5.9639999999999986</v>
      </c>
      <c r="W14" s="60">
        <f t="shared" si="57"/>
        <v>41.34899999999999</v>
      </c>
      <c r="X14" s="57">
        <f>'[1]Поступление и задолженность'!X14/1000</f>
        <v>477.959</v>
      </c>
      <c r="Y14" s="58">
        <f>'[1]Поступление и задолженность'!Y14/1000</f>
        <v>532.38699999999994</v>
      </c>
      <c r="Z14" s="58">
        <f>'[1]Поступление и задолженность'!Z14/1000</f>
        <v>621.01400000000001</v>
      </c>
      <c r="AA14" s="58">
        <f>'[1]Поступление и задолженность'!AA14/1000</f>
        <v>642.16300000000001</v>
      </c>
      <c r="AB14" s="59">
        <f t="shared" ref="AB14:AD15" si="58">Y14/X14</f>
        <v>1.1138758763827021</v>
      </c>
      <c r="AC14" s="59">
        <f t="shared" si="58"/>
        <v>1.1664710069930333</v>
      </c>
      <c r="AD14" s="59">
        <f t="shared" si="58"/>
        <v>1.0340555929495954</v>
      </c>
      <c r="AE14" s="58">
        <f t="shared" ref="AE14:AG15" si="59">Y14-X14</f>
        <v>54.42799999999994</v>
      </c>
      <c r="AF14" s="58">
        <f t="shared" si="59"/>
        <v>88.627000000000066</v>
      </c>
      <c r="AG14" s="60">
        <f t="shared" si="59"/>
        <v>21.149000000000001</v>
      </c>
      <c r="AH14" s="57">
        <f>'[1]Поступление и задолженность'!AH14/1000</f>
        <v>622.25699999999995</v>
      </c>
      <c r="AI14" s="58">
        <f>'[1]Поступление и задолженность'!AI14/1000</f>
        <v>821.721</v>
      </c>
      <c r="AJ14" s="58">
        <f>'[1]Поступление и задолженность'!AJ14/1000</f>
        <v>826.87300000000005</v>
      </c>
      <c r="AK14" s="58">
        <f>'[1]Поступление и задолженность'!AK14/1000</f>
        <v>863.06</v>
      </c>
      <c r="AL14" s="59">
        <f t="shared" ref="AL14:AN15" si="60">AI14/AH14</f>
        <v>1.320549226445022</v>
      </c>
      <c r="AM14" s="59">
        <f t="shared" si="60"/>
        <v>1.0062697679626054</v>
      </c>
      <c r="AN14" s="59">
        <f t="shared" si="60"/>
        <v>1.0437636735024602</v>
      </c>
      <c r="AO14" s="58">
        <f t="shared" ref="AO14:AQ15" si="61">AI14-AH14</f>
        <v>199.46400000000006</v>
      </c>
      <c r="AP14" s="58">
        <f t="shared" si="61"/>
        <v>5.1520000000000437</v>
      </c>
      <c r="AQ14" s="60">
        <f t="shared" si="61"/>
        <v>36.186999999999898</v>
      </c>
      <c r="AR14" s="57" t="s">
        <v>18</v>
      </c>
      <c r="AS14" s="58" t="s">
        <v>18</v>
      </c>
      <c r="AT14" s="58">
        <f>'[1]Поступление и задолженность'!AT14/1000</f>
        <v>231.661</v>
      </c>
      <c r="AU14" s="58">
        <f>'[1]Поступление и задолженность'!AU14/1000</f>
        <v>229.917</v>
      </c>
      <c r="AV14" s="59" t="s">
        <v>18</v>
      </c>
      <c r="AW14" s="59" t="s">
        <v>18</v>
      </c>
      <c r="AX14" s="59">
        <f t="shared" ref="AX14:AX15" si="62">AU14/AT14</f>
        <v>0.99247175830200163</v>
      </c>
      <c r="AY14" s="58" t="s">
        <v>18</v>
      </c>
      <c r="AZ14" s="58" t="s">
        <v>18</v>
      </c>
      <c r="BA14" s="60">
        <f t="shared" ref="BA14:BA15" si="63">AU14-AT14</f>
        <v>-1.7439999999999998</v>
      </c>
    </row>
    <row r="15" spans="1:53" s="61" customFormat="1" ht="45.75" hidden="1" thickBot="1" x14ac:dyDescent="0.3">
      <c r="A15" s="62" t="str">
        <f t="shared" ref="A15:A16" si="64">A14</f>
        <v>Брянская область</v>
      </c>
      <c r="B15" s="117"/>
      <c r="C15" s="56" t="s">
        <v>19</v>
      </c>
      <c r="D15" s="63">
        <f t="shared" si="53"/>
        <v>262.61599999999999</v>
      </c>
      <c r="E15" s="64">
        <f t="shared" si="53"/>
        <v>353.20100000000002</v>
      </c>
      <c r="F15" s="64">
        <f>P15+Z15+AT15</f>
        <v>401.75400000000002</v>
      </c>
      <c r="G15" s="64">
        <f>Q15+AA15+AU15</f>
        <v>597.23400000000004</v>
      </c>
      <c r="H15" s="65">
        <f t="shared" si="54"/>
        <v>1.3449332866238159</v>
      </c>
      <c r="I15" s="65">
        <f t="shared" si="54"/>
        <v>1.1374656357145081</v>
      </c>
      <c r="J15" s="65">
        <f t="shared" si="54"/>
        <v>1.4865664063083379</v>
      </c>
      <c r="K15" s="64">
        <f t="shared" si="55"/>
        <v>90.585000000000036</v>
      </c>
      <c r="L15" s="64">
        <f t="shared" si="55"/>
        <v>48.552999999999997</v>
      </c>
      <c r="M15" s="66">
        <f t="shared" si="55"/>
        <v>195.48000000000002</v>
      </c>
      <c r="N15" s="63">
        <f>'[1]Поступление и задолженность'!N15/1000</f>
        <v>32.393000000000001</v>
      </c>
      <c r="O15" s="64">
        <f>'[1]Поступление и задолженность'!O15/1000</f>
        <v>46.762999999999998</v>
      </c>
      <c r="P15" s="64">
        <f>'[1]Поступление и задолженность'!P15/1000</f>
        <v>56.631</v>
      </c>
      <c r="Q15" s="64">
        <f>'[1]Поступление и задолженность'!Q15/1000</f>
        <v>103.437</v>
      </c>
      <c r="R15" s="65">
        <f t="shared" si="56"/>
        <v>1.4436143611274039</v>
      </c>
      <c r="S15" s="65">
        <f t="shared" si="56"/>
        <v>1.2110215341188546</v>
      </c>
      <c r="T15" s="65">
        <f t="shared" si="56"/>
        <v>1.8265084494358212</v>
      </c>
      <c r="U15" s="64">
        <f t="shared" si="57"/>
        <v>14.369999999999997</v>
      </c>
      <c r="V15" s="64">
        <f t="shared" si="57"/>
        <v>9.8680000000000021</v>
      </c>
      <c r="W15" s="66">
        <f t="shared" si="57"/>
        <v>46.805999999999997</v>
      </c>
      <c r="X15" s="63">
        <f>'[1]Поступление и задолженность'!X15/1000</f>
        <v>161.77500000000001</v>
      </c>
      <c r="Y15" s="64">
        <f>'[1]Поступление и задолженность'!Y15/1000</f>
        <v>190.935</v>
      </c>
      <c r="Z15" s="64">
        <f>'[1]Поступление и задолженность'!Z15/1000</f>
        <v>257.37400000000002</v>
      </c>
      <c r="AA15" s="64">
        <f>'[1]Поступление и задолженность'!AA15/1000</f>
        <v>367.07499999999999</v>
      </c>
      <c r="AB15" s="65">
        <f t="shared" si="58"/>
        <v>1.180250347705146</v>
      </c>
      <c r="AC15" s="65">
        <f t="shared" si="58"/>
        <v>1.3479665854872078</v>
      </c>
      <c r="AD15" s="65">
        <f t="shared" si="58"/>
        <v>1.4262318649125396</v>
      </c>
      <c r="AE15" s="64">
        <f t="shared" si="59"/>
        <v>29.159999999999997</v>
      </c>
      <c r="AF15" s="64">
        <f t="shared" si="59"/>
        <v>66.439000000000021</v>
      </c>
      <c r="AG15" s="66">
        <f t="shared" si="59"/>
        <v>109.70099999999996</v>
      </c>
      <c r="AH15" s="63">
        <f>'[1]Поступление и задолженность'!AH15/1000</f>
        <v>68.447999999999993</v>
      </c>
      <c r="AI15" s="64">
        <f>'[1]Поступление и задолженность'!AI15/1000</f>
        <v>115.503</v>
      </c>
      <c r="AJ15" s="64">
        <f>'[1]Поступление и задолженность'!AJ15/1000</f>
        <v>141.97800000000001</v>
      </c>
      <c r="AK15" s="64">
        <f>'[1]Поступление и задолженность'!AK15/1000</f>
        <v>196.11</v>
      </c>
      <c r="AL15" s="65">
        <f t="shared" si="60"/>
        <v>1.6874561711079945</v>
      </c>
      <c r="AM15" s="65">
        <f t="shared" si="60"/>
        <v>1.2292148255889459</v>
      </c>
      <c r="AN15" s="65">
        <f t="shared" si="60"/>
        <v>1.3812703376579469</v>
      </c>
      <c r="AO15" s="64">
        <f t="shared" si="61"/>
        <v>47.055000000000007</v>
      </c>
      <c r="AP15" s="64">
        <f t="shared" si="61"/>
        <v>26.475000000000009</v>
      </c>
      <c r="AQ15" s="66">
        <f t="shared" si="61"/>
        <v>54.132000000000005</v>
      </c>
      <c r="AR15" s="63">
        <f>'[1]Поступление и задолженность'!AR15/1000</f>
        <v>38.448</v>
      </c>
      <c r="AS15" s="64">
        <f>'[1]Поступление и задолженность'!AS15/1000</f>
        <v>64.396000000000001</v>
      </c>
      <c r="AT15" s="64">
        <f>'[1]Поступление и задолженность'!AT15/1000</f>
        <v>87.748999999999995</v>
      </c>
      <c r="AU15" s="64">
        <f>'[1]Поступление и задолженность'!AU15/1000</f>
        <v>126.72199999999999</v>
      </c>
      <c r="AV15" s="65">
        <f t="shared" ref="AV15:AW15" si="65">AS15/AR15</f>
        <v>1.6748855597170205</v>
      </c>
      <c r="AW15" s="65">
        <f t="shared" si="65"/>
        <v>1.3626467482452325</v>
      </c>
      <c r="AX15" s="65">
        <f t="shared" si="62"/>
        <v>1.4441418135819211</v>
      </c>
      <c r="AY15" s="64">
        <f t="shared" ref="AY15:AZ15" si="66">AS15-AR15</f>
        <v>25.948</v>
      </c>
      <c r="AZ15" s="64">
        <f t="shared" si="66"/>
        <v>23.352999999999994</v>
      </c>
      <c r="BA15" s="66">
        <f t="shared" si="63"/>
        <v>38.972999999999999</v>
      </c>
    </row>
    <row r="16" spans="1:53" s="61" customFormat="1" ht="45" hidden="1" customHeight="1" thickBot="1" x14ac:dyDescent="0.3">
      <c r="A16" s="67" t="str">
        <f t="shared" si="64"/>
        <v>Брянская область</v>
      </c>
      <c r="B16" s="118"/>
      <c r="C16" s="68" t="s">
        <v>20</v>
      </c>
      <c r="D16" s="69">
        <f t="shared" ref="D16:G16" si="67">D15/D14</f>
        <v>0.21749259402503246</v>
      </c>
      <c r="E16" s="70">
        <f t="shared" si="67"/>
        <v>0.23639937727814866</v>
      </c>
      <c r="F16" s="70">
        <f t="shared" si="67"/>
        <v>0.40231039527666768</v>
      </c>
      <c r="G16" s="70">
        <f t="shared" si="67"/>
        <v>0.56376283662663984</v>
      </c>
      <c r="H16" s="54" t="s">
        <v>18</v>
      </c>
      <c r="I16" s="54" t="s">
        <v>18</v>
      </c>
      <c r="J16" s="54" t="s">
        <v>18</v>
      </c>
      <c r="K16" s="71">
        <f t="shared" ref="K16:M16" si="68">(E16-D16)*100</f>
        <v>1.8906783253116206</v>
      </c>
      <c r="L16" s="71">
        <f t="shared" si="68"/>
        <v>16.591101799851902</v>
      </c>
      <c r="M16" s="72">
        <f t="shared" si="68"/>
        <v>16.145244134997217</v>
      </c>
      <c r="N16" s="69">
        <f t="shared" ref="N16:Q16" si="69">N15/N14</f>
        <v>0.30201855391357046</v>
      </c>
      <c r="O16" s="70">
        <f t="shared" si="69"/>
        <v>0.33407392590264179</v>
      </c>
      <c r="P16" s="70">
        <f t="shared" si="69"/>
        <v>0.38803771361225692</v>
      </c>
      <c r="Q16" s="70">
        <f t="shared" si="69"/>
        <v>0.5522796076693488</v>
      </c>
      <c r="R16" s="54" t="s">
        <v>18</v>
      </c>
      <c r="S16" s="54" t="s">
        <v>18</v>
      </c>
      <c r="T16" s="54" t="s">
        <v>18</v>
      </c>
      <c r="U16" s="71">
        <f t="shared" ref="U16:W16" si="70">(O16-N16)*100</f>
        <v>3.2055371989071322</v>
      </c>
      <c r="V16" s="71">
        <f t="shared" si="70"/>
        <v>5.3963787709615127</v>
      </c>
      <c r="W16" s="72">
        <f t="shared" si="70"/>
        <v>16.424189405709189</v>
      </c>
      <c r="X16" s="69">
        <f t="shared" ref="X16:AA16" si="71">X15/X14</f>
        <v>0.33847045457874003</v>
      </c>
      <c r="Y16" s="70">
        <f t="shared" si="71"/>
        <v>0.35863948593786105</v>
      </c>
      <c r="Z16" s="70">
        <f t="shared" si="71"/>
        <v>0.41444154238068709</v>
      </c>
      <c r="AA16" s="70">
        <f t="shared" si="71"/>
        <v>0.57162278113189324</v>
      </c>
      <c r="AB16" s="54" t="s">
        <v>18</v>
      </c>
      <c r="AC16" s="54" t="s">
        <v>18</v>
      </c>
      <c r="AD16" s="54" t="s">
        <v>18</v>
      </c>
      <c r="AE16" s="71">
        <f t="shared" ref="AE16:AG16" si="72">(Y16-X16)*100</f>
        <v>2.0169031359121012</v>
      </c>
      <c r="AF16" s="71">
        <f t="shared" si="72"/>
        <v>5.5802056442826045</v>
      </c>
      <c r="AG16" s="72">
        <f t="shared" si="72"/>
        <v>15.718123875120614</v>
      </c>
      <c r="AH16" s="69">
        <f t="shared" ref="AH16:AK16" si="73">AH15/AH14</f>
        <v>0.10999956609568072</v>
      </c>
      <c r="AI16" s="70">
        <f t="shared" si="73"/>
        <v>0.14056230764456548</v>
      </c>
      <c r="AJ16" s="70">
        <f t="shared" si="73"/>
        <v>0.17170472370001197</v>
      </c>
      <c r="AK16" s="70">
        <f t="shared" si="73"/>
        <v>0.22722638055291638</v>
      </c>
      <c r="AL16" s="54" t="s">
        <v>18</v>
      </c>
      <c r="AM16" s="54" t="s">
        <v>18</v>
      </c>
      <c r="AN16" s="54" t="s">
        <v>18</v>
      </c>
      <c r="AO16" s="71">
        <f t="shared" ref="AO16:AQ16" si="74">(AI16-AH16)*100</f>
        <v>3.056274154888476</v>
      </c>
      <c r="AP16" s="71">
        <f t="shared" si="74"/>
        <v>3.1142416055446489</v>
      </c>
      <c r="AQ16" s="72">
        <f t="shared" si="74"/>
        <v>5.5521656852904417</v>
      </c>
      <c r="AR16" s="69" t="s">
        <v>18</v>
      </c>
      <c r="AS16" s="70" t="s">
        <v>18</v>
      </c>
      <c r="AT16" s="70">
        <f t="shared" ref="AT16:AU16" si="75">AT15/AT14</f>
        <v>0.37878192703994196</v>
      </c>
      <c r="AU16" s="70">
        <f t="shared" si="75"/>
        <v>0.55116411574611701</v>
      </c>
      <c r="AV16" s="54" t="s">
        <v>18</v>
      </c>
      <c r="AW16" s="54" t="s">
        <v>18</v>
      </c>
      <c r="AX16" s="54" t="s">
        <v>18</v>
      </c>
      <c r="AY16" s="71" t="s">
        <v>18</v>
      </c>
      <c r="AZ16" s="71" t="s">
        <v>18</v>
      </c>
      <c r="BA16" s="72">
        <f t="shared" ref="BA16" si="76">(AU16-AT16)*100</f>
        <v>17.238218870617505</v>
      </c>
    </row>
    <row r="17" spans="1:53" s="61" customFormat="1" ht="15" hidden="1" customHeight="1" thickBot="1" x14ac:dyDescent="0.3">
      <c r="A17" s="55" t="str">
        <f t="shared" ref="A17" si="77">B17</f>
        <v>Владимирская область</v>
      </c>
      <c r="B17" s="116" t="s">
        <v>24</v>
      </c>
      <c r="C17" s="56" t="s">
        <v>17</v>
      </c>
      <c r="D17" s="57">
        <f t="shared" ref="D17:E18" si="78">N17+X17+AH17</f>
        <v>2881.3389999999999</v>
      </c>
      <c r="E17" s="58">
        <f t="shared" si="78"/>
        <v>3235.895</v>
      </c>
      <c r="F17" s="58">
        <f>P17+Z17+AT17</f>
        <v>1842.63</v>
      </c>
      <c r="G17" s="58">
        <f>Q17+AA17+AU17</f>
        <v>1799.59</v>
      </c>
      <c r="H17" s="59">
        <f t="shared" ref="H17:J18" si="79">E17/D17</f>
        <v>1.1230525113497578</v>
      </c>
      <c r="I17" s="59">
        <f t="shared" si="79"/>
        <v>0.56943442231592811</v>
      </c>
      <c r="J17" s="59">
        <f t="shared" si="79"/>
        <v>0.97664208224114435</v>
      </c>
      <c r="K17" s="58">
        <f t="shared" ref="K17:M18" si="80">E17-D17</f>
        <v>354.55600000000004</v>
      </c>
      <c r="L17" s="58">
        <f t="shared" si="80"/>
        <v>-1393.2649999999999</v>
      </c>
      <c r="M17" s="60">
        <f t="shared" si="80"/>
        <v>-43.040000000000191</v>
      </c>
      <c r="N17" s="57">
        <f>'[1]Поступление и задолженность'!N17/1000</f>
        <v>112.952</v>
      </c>
      <c r="O17" s="58">
        <f>'[1]Поступление и задолженность'!O17/1000</f>
        <v>146.99199999999999</v>
      </c>
      <c r="P17" s="58">
        <f>'[1]Поступление и задолженность'!P17/1000</f>
        <v>152.83000000000001</v>
      </c>
      <c r="Q17" s="58">
        <f>'[1]Поступление и задолженность'!Q17/1000</f>
        <v>128.35</v>
      </c>
      <c r="R17" s="59">
        <f t="shared" ref="R17:T18" si="81">O17/N17</f>
        <v>1.3013669523337346</v>
      </c>
      <c r="S17" s="59">
        <f t="shared" si="81"/>
        <v>1.0397164471535867</v>
      </c>
      <c r="T17" s="59">
        <f t="shared" si="81"/>
        <v>0.83982202447163501</v>
      </c>
      <c r="U17" s="58">
        <f t="shared" ref="U17:W18" si="82">O17-N17</f>
        <v>34.039999999999992</v>
      </c>
      <c r="V17" s="58">
        <f t="shared" si="82"/>
        <v>5.8380000000000223</v>
      </c>
      <c r="W17" s="60">
        <f t="shared" si="82"/>
        <v>-24.480000000000018</v>
      </c>
      <c r="X17" s="57">
        <f>'[1]Поступление и задолженность'!X17/1000</f>
        <v>814.95699999999999</v>
      </c>
      <c r="Y17" s="58">
        <f>'[1]Поступление и задолженность'!Y17/1000</f>
        <v>911.59299999999996</v>
      </c>
      <c r="Z17" s="58">
        <f>'[1]Поступление и задолженность'!Z17/1000</f>
        <v>1072.278</v>
      </c>
      <c r="AA17" s="58">
        <f>'[1]Поступление и задолженность'!AA17/1000</f>
        <v>1068.53</v>
      </c>
      <c r="AB17" s="59">
        <f t="shared" ref="AB17:AD18" si="83">Y17/X17</f>
        <v>1.118578035405549</v>
      </c>
      <c r="AC17" s="59">
        <f t="shared" si="83"/>
        <v>1.1762683566021241</v>
      </c>
      <c r="AD17" s="59">
        <f t="shared" si="83"/>
        <v>0.9965046377898269</v>
      </c>
      <c r="AE17" s="58">
        <f t="shared" ref="AE17:AG18" si="84">Y17-X17</f>
        <v>96.635999999999967</v>
      </c>
      <c r="AF17" s="58">
        <f t="shared" si="84"/>
        <v>160.68500000000006</v>
      </c>
      <c r="AG17" s="60">
        <f t="shared" si="84"/>
        <v>-3.7480000000000473</v>
      </c>
      <c r="AH17" s="57">
        <f>'[1]Поступление и задолженность'!AH17/1000</f>
        <v>1953.43</v>
      </c>
      <c r="AI17" s="58">
        <f>'[1]Поступление и задолженность'!AI17/1000</f>
        <v>2177.31</v>
      </c>
      <c r="AJ17" s="58">
        <f>'[1]Поступление и задолженность'!AJ17/1000</f>
        <v>2271.8870000000002</v>
      </c>
      <c r="AK17" s="58">
        <f>'[1]Поступление и задолженность'!AK17/1000</f>
        <v>2314.6590000000001</v>
      </c>
      <c r="AL17" s="59">
        <f t="shared" ref="AL17:AN18" si="85">AI17/AH17</f>
        <v>1.114608662711231</v>
      </c>
      <c r="AM17" s="59">
        <f t="shared" si="85"/>
        <v>1.0434375444929753</v>
      </c>
      <c r="AN17" s="59">
        <f t="shared" si="85"/>
        <v>1.0188266405855573</v>
      </c>
      <c r="AO17" s="58">
        <f t="shared" ref="AO17:AQ18" si="86">AI17-AH17</f>
        <v>223.87999999999988</v>
      </c>
      <c r="AP17" s="58">
        <f t="shared" si="86"/>
        <v>94.577000000000226</v>
      </c>
      <c r="AQ17" s="60">
        <f t="shared" si="86"/>
        <v>42.771999999999935</v>
      </c>
      <c r="AR17" s="57" t="s">
        <v>18</v>
      </c>
      <c r="AS17" s="58" t="s">
        <v>18</v>
      </c>
      <c r="AT17" s="58">
        <f>'[1]Поступление и задолженность'!AT17/1000</f>
        <v>617.52200000000005</v>
      </c>
      <c r="AU17" s="58">
        <f>'[1]Поступление и задолженность'!AU17/1000</f>
        <v>602.71</v>
      </c>
      <c r="AV17" s="59" t="s">
        <v>18</v>
      </c>
      <c r="AW17" s="59" t="s">
        <v>18</v>
      </c>
      <c r="AX17" s="59">
        <f t="shared" ref="AX17:AX18" si="87">AU17/AT17</f>
        <v>0.97601381003429832</v>
      </c>
      <c r="AY17" s="58" t="s">
        <v>18</v>
      </c>
      <c r="AZ17" s="58" t="s">
        <v>18</v>
      </c>
      <c r="BA17" s="60">
        <f t="shared" ref="BA17:BA18" si="88">AU17-AT17</f>
        <v>-14.812000000000012</v>
      </c>
    </row>
    <row r="18" spans="1:53" s="61" customFormat="1" ht="45.75" hidden="1" thickBot="1" x14ac:dyDescent="0.3">
      <c r="A18" s="62" t="str">
        <f t="shared" ref="A18:A19" si="89">A17</f>
        <v>Владимирская область</v>
      </c>
      <c r="B18" s="117"/>
      <c r="C18" s="56" t="s">
        <v>19</v>
      </c>
      <c r="D18" s="63">
        <f t="shared" si="78"/>
        <v>819.846</v>
      </c>
      <c r="E18" s="64">
        <f t="shared" si="78"/>
        <v>1102.069</v>
      </c>
      <c r="F18" s="64">
        <f>P18+Z18+AT18</f>
        <v>1204.6879999999999</v>
      </c>
      <c r="G18" s="64">
        <f>Q18+AA18+AU18</f>
        <v>1647.5610000000001</v>
      </c>
      <c r="H18" s="65">
        <f t="shared" si="79"/>
        <v>1.3442390400148321</v>
      </c>
      <c r="I18" s="65">
        <f t="shared" si="79"/>
        <v>1.0931148594144287</v>
      </c>
      <c r="J18" s="65">
        <f t="shared" si="79"/>
        <v>1.3676246463814701</v>
      </c>
      <c r="K18" s="64">
        <f t="shared" si="80"/>
        <v>282.22299999999996</v>
      </c>
      <c r="L18" s="64">
        <f t="shared" si="80"/>
        <v>102.61899999999991</v>
      </c>
      <c r="M18" s="66">
        <f t="shared" si="80"/>
        <v>442.87300000000027</v>
      </c>
      <c r="N18" s="63">
        <f>'[1]Поступление и задолженность'!N18/1000</f>
        <v>48.970999999999997</v>
      </c>
      <c r="O18" s="64">
        <f>'[1]Поступление и задолженность'!O18/1000</f>
        <v>73.498000000000005</v>
      </c>
      <c r="P18" s="64">
        <f>'[1]Поступление и задолженность'!P18/1000</f>
        <v>86.876999999999995</v>
      </c>
      <c r="Q18" s="64">
        <f>'[1]Поступление и задолженность'!Q18/1000</f>
        <v>123.28700000000001</v>
      </c>
      <c r="R18" s="65">
        <f t="shared" si="81"/>
        <v>1.5008474403218233</v>
      </c>
      <c r="S18" s="65">
        <f t="shared" si="81"/>
        <v>1.1820321641405207</v>
      </c>
      <c r="T18" s="65">
        <f t="shared" si="81"/>
        <v>1.4190982653636752</v>
      </c>
      <c r="U18" s="64">
        <f t="shared" si="82"/>
        <v>24.527000000000008</v>
      </c>
      <c r="V18" s="64">
        <f t="shared" si="82"/>
        <v>13.378999999999991</v>
      </c>
      <c r="W18" s="66">
        <f t="shared" si="82"/>
        <v>36.410000000000011</v>
      </c>
      <c r="X18" s="63">
        <f>'[1]Поступление и задолженность'!X18/1000</f>
        <v>476.20100000000002</v>
      </c>
      <c r="Y18" s="64">
        <f>'[1]Поступление и задолженность'!Y18/1000</f>
        <v>607.721</v>
      </c>
      <c r="Z18" s="64">
        <f>'[1]Поступление и задолженность'!Z18/1000</f>
        <v>773.38199999999995</v>
      </c>
      <c r="AA18" s="64">
        <f>'[1]Поступление и задолженность'!AA18/1000</f>
        <v>1066.259</v>
      </c>
      <c r="AB18" s="65">
        <f t="shared" si="83"/>
        <v>1.2761858962916919</v>
      </c>
      <c r="AC18" s="65">
        <f t="shared" si="83"/>
        <v>1.2725938382909261</v>
      </c>
      <c r="AD18" s="65">
        <f t="shared" si="83"/>
        <v>1.3786964268627924</v>
      </c>
      <c r="AE18" s="64">
        <f t="shared" si="84"/>
        <v>131.51999999999998</v>
      </c>
      <c r="AF18" s="64">
        <f t="shared" si="84"/>
        <v>165.66099999999994</v>
      </c>
      <c r="AG18" s="66">
        <f t="shared" si="84"/>
        <v>292.87700000000007</v>
      </c>
      <c r="AH18" s="63">
        <f>'[1]Поступление и задолженность'!AH18/1000</f>
        <v>294.67399999999998</v>
      </c>
      <c r="AI18" s="64">
        <f>'[1]Поступление и задолженность'!AI18/1000</f>
        <v>420.85</v>
      </c>
      <c r="AJ18" s="64">
        <f>'[1]Поступление и задолженность'!AJ18/1000</f>
        <v>555.79200000000003</v>
      </c>
      <c r="AK18" s="64">
        <f>'[1]Поступление и задолженность'!AK18/1000</f>
        <v>677.47699999999998</v>
      </c>
      <c r="AL18" s="65">
        <f t="shared" si="85"/>
        <v>1.428188438749262</v>
      </c>
      <c r="AM18" s="65">
        <f t="shared" si="85"/>
        <v>1.3206415587501485</v>
      </c>
      <c r="AN18" s="65">
        <f t="shared" si="85"/>
        <v>1.2189398192129428</v>
      </c>
      <c r="AO18" s="64">
        <f t="shared" si="86"/>
        <v>126.17600000000004</v>
      </c>
      <c r="AP18" s="64">
        <f t="shared" si="86"/>
        <v>134.94200000000001</v>
      </c>
      <c r="AQ18" s="66">
        <f t="shared" si="86"/>
        <v>121.68499999999995</v>
      </c>
      <c r="AR18" s="63">
        <f>'[1]Поступление и задолженность'!AR18/1000</f>
        <v>182.64500000000001</v>
      </c>
      <c r="AS18" s="64">
        <f>'[1]Поступление и задолженность'!AS18/1000</f>
        <v>261.17599999999999</v>
      </c>
      <c r="AT18" s="64">
        <f>'[1]Поступление и задолженность'!AT18/1000</f>
        <v>344.42899999999997</v>
      </c>
      <c r="AU18" s="64">
        <f>'[1]Поступление и задолженность'!AU18/1000</f>
        <v>458.01499999999999</v>
      </c>
      <c r="AV18" s="65">
        <f t="shared" ref="AV18:AW18" si="90">AS18/AR18</f>
        <v>1.4299652331024664</v>
      </c>
      <c r="AW18" s="65">
        <f t="shared" si="90"/>
        <v>1.3187620608325421</v>
      </c>
      <c r="AX18" s="65">
        <f t="shared" si="87"/>
        <v>1.3297805933878972</v>
      </c>
      <c r="AY18" s="64">
        <f t="shared" ref="AY18:AZ18" si="91">AS18-AR18</f>
        <v>78.530999999999977</v>
      </c>
      <c r="AZ18" s="64">
        <f t="shared" si="91"/>
        <v>83.252999999999986</v>
      </c>
      <c r="BA18" s="66">
        <f t="shared" si="88"/>
        <v>113.58600000000001</v>
      </c>
    </row>
    <row r="19" spans="1:53" s="61" customFormat="1" ht="45" hidden="1" customHeight="1" thickBot="1" x14ac:dyDescent="0.3">
      <c r="A19" s="67" t="str">
        <f t="shared" si="89"/>
        <v>Владимирская область</v>
      </c>
      <c r="B19" s="118"/>
      <c r="C19" s="68" t="s">
        <v>20</v>
      </c>
      <c r="D19" s="69">
        <f t="shared" ref="D19:G19" si="92">D18/D17</f>
        <v>0.28453646030543439</v>
      </c>
      <c r="E19" s="70">
        <f t="shared" si="92"/>
        <v>0.34057625479195092</v>
      </c>
      <c r="F19" s="70">
        <f t="shared" si="92"/>
        <v>0.65378724974628644</v>
      </c>
      <c r="G19" s="70">
        <f t="shared" si="92"/>
        <v>0.91552020182374882</v>
      </c>
      <c r="H19" s="54" t="s">
        <v>18</v>
      </c>
      <c r="I19" s="54" t="s">
        <v>18</v>
      </c>
      <c r="J19" s="54" t="s">
        <v>18</v>
      </c>
      <c r="K19" s="71">
        <f t="shared" ref="K19:M19" si="93">(E19-D19)*100</f>
        <v>5.6039794486516525</v>
      </c>
      <c r="L19" s="71">
        <f t="shared" si="93"/>
        <v>31.32109949543355</v>
      </c>
      <c r="M19" s="72">
        <f t="shared" si="93"/>
        <v>26.173295207746239</v>
      </c>
      <c r="N19" s="69">
        <f t="shared" ref="N19:Q19" si="94">N18/N17</f>
        <v>0.43355584673135489</v>
      </c>
      <c r="O19" s="70">
        <f t="shared" si="94"/>
        <v>0.50001360618264945</v>
      </c>
      <c r="P19" s="70">
        <f t="shared" si="94"/>
        <v>0.56845514624092119</v>
      </c>
      <c r="Q19" s="70">
        <f t="shared" si="94"/>
        <v>0.96055317491234915</v>
      </c>
      <c r="R19" s="54" t="s">
        <v>18</v>
      </c>
      <c r="S19" s="54" t="s">
        <v>18</v>
      </c>
      <c r="T19" s="54" t="s">
        <v>18</v>
      </c>
      <c r="U19" s="71">
        <f t="shared" ref="U19:W19" si="95">(O19-N19)*100</f>
        <v>6.645775945129456</v>
      </c>
      <c r="V19" s="71">
        <f t="shared" si="95"/>
        <v>6.8441540058271748</v>
      </c>
      <c r="W19" s="72">
        <f t="shared" si="95"/>
        <v>39.209802867142798</v>
      </c>
      <c r="X19" s="69">
        <f t="shared" ref="X19:AA19" si="96">X18/X17</f>
        <v>0.58432653501963916</v>
      </c>
      <c r="Y19" s="70">
        <f t="shared" si="96"/>
        <v>0.66665825648068822</v>
      </c>
      <c r="Z19" s="70">
        <f t="shared" si="96"/>
        <v>0.72125139189650433</v>
      </c>
      <c r="AA19" s="70">
        <f t="shared" si="96"/>
        <v>0.99787465022039623</v>
      </c>
      <c r="AB19" s="54" t="s">
        <v>18</v>
      </c>
      <c r="AC19" s="54" t="s">
        <v>18</v>
      </c>
      <c r="AD19" s="54" t="s">
        <v>18</v>
      </c>
      <c r="AE19" s="71">
        <f t="shared" ref="AE19:AG19" si="97">(Y19-X19)*100</f>
        <v>8.2331721461049057</v>
      </c>
      <c r="AF19" s="71">
        <f t="shared" si="97"/>
        <v>5.4593135415816114</v>
      </c>
      <c r="AG19" s="72">
        <f t="shared" si="97"/>
        <v>27.66232583238919</v>
      </c>
      <c r="AH19" s="69">
        <f t="shared" ref="AH19:AK19" si="98">AH18/AH17</f>
        <v>0.15084953133718637</v>
      </c>
      <c r="AI19" s="70">
        <f t="shared" si="98"/>
        <v>0.193288966660696</v>
      </c>
      <c r="AJ19" s="70">
        <f t="shared" si="98"/>
        <v>0.24463892790442482</v>
      </c>
      <c r="AK19" s="70">
        <f t="shared" si="98"/>
        <v>0.29268976553349757</v>
      </c>
      <c r="AL19" s="54" t="s">
        <v>18</v>
      </c>
      <c r="AM19" s="54" t="s">
        <v>18</v>
      </c>
      <c r="AN19" s="54" t="s">
        <v>18</v>
      </c>
      <c r="AO19" s="71">
        <f t="shared" ref="AO19:AQ19" si="99">(AI19-AH19)*100</f>
        <v>4.2439435323509631</v>
      </c>
      <c r="AP19" s="71">
        <f t="shared" si="99"/>
        <v>5.134996124372881</v>
      </c>
      <c r="AQ19" s="72">
        <f t="shared" si="99"/>
        <v>4.8050837629072749</v>
      </c>
      <c r="AR19" s="69" t="s">
        <v>18</v>
      </c>
      <c r="AS19" s="70" t="s">
        <v>18</v>
      </c>
      <c r="AT19" s="70">
        <f t="shared" ref="AT19:AU19" si="100">AT18/AT17</f>
        <v>0.55775988547776423</v>
      </c>
      <c r="AU19" s="70">
        <f t="shared" si="100"/>
        <v>0.75992600089595319</v>
      </c>
      <c r="AV19" s="54" t="s">
        <v>18</v>
      </c>
      <c r="AW19" s="54" t="s">
        <v>18</v>
      </c>
      <c r="AX19" s="54" t="s">
        <v>18</v>
      </c>
      <c r="AY19" s="71" t="s">
        <v>18</v>
      </c>
      <c r="AZ19" s="71" t="s">
        <v>18</v>
      </c>
      <c r="BA19" s="72">
        <f t="shared" ref="BA19" si="101">(AU19-AT19)*100</f>
        <v>20.216611541818896</v>
      </c>
    </row>
    <row r="20" spans="1:53" s="61" customFormat="1" ht="15" customHeight="1" thickBot="1" x14ac:dyDescent="0.3">
      <c r="A20" s="55" t="str">
        <f t="shared" ref="A20" si="102">B20</f>
        <v>Воронежская область</v>
      </c>
      <c r="B20" s="116" t="s">
        <v>25</v>
      </c>
      <c r="C20" s="56" t="s">
        <v>17</v>
      </c>
      <c r="D20" s="57">
        <f t="shared" ref="D20:E21" si="103">N20+X20+AH20</f>
        <v>4452.8709999999992</v>
      </c>
      <c r="E20" s="58">
        <f t="shared" si="103"/>
        <v>5023.9480000000003</v>
      </c>
      <c r="F20" s="58">
        <f>P20+Z20+AT20</f>
        <v>3160.2159999999999</v>
      </c>
      <c r="G20" s="58">
        <f>Q20+AA20+AU20</f>
        <v>3268.9560000000001</v>
      </c>
      <c r="H20" s="59">
        <f t="shared" ref="H20:J21" si="104">E20/D20</f>
        <v>1.1282491677841109</v>
      </c>
      <c r="I20" s="59">
        <f t="shared" si="104"/>
        <v>0.62903039601524535</v>
      </c>
      <c r="J20" s="59">
        <f t="shared" si="104"/>
        <v>1.0344090403947073</v>
      </c>
      <c r="K20" s="58">
        <f t="shared" ref="K20:M21" si="105">E20-D20</f>
        <v>571.07700000000114</v>
      </c>
      <c r="L20" s="58">
        <f t="shared" si="105"/>
        <v>-1863.7320000000004</v>
      </c>
      <c r="M20" s="60">
        <f t="shared" si="105"/>
        <v>108.74000000000024</v>
      </c>
      <c r="N20" s="57">
        <f>'[1]Поступление и задолженность'!N20/1000</f>
        <v>312.33100000000002</v>
      </c>
      <c r="O20" s="58">
        <f>'[1]Поступление и задолженность'!O20/1000</f>
        <v>327.13299999999998</v>
      </c>
      <c r="P20" s="58">
        <f>'[1]Поступление и задолженность'!P20/1000</f>
        <v>341.39</v>
      </c>
      <c r="Q20" s="58">
        <f>'[1]Поступление и задолженность'!Q20/1000</f>
        <v>448.72300000000001</v>
      </c>
      <c r="R20" s="59">
        <f t="shared" ref="R20:T21" si="106">O20/N20</f>
        <v>1.0473920296096129</v>
      </c>
      <c r="S20" s="59">
        <f t="shared" si="106"/>
        <v>1.0435816625042413</v>
      </c>
      <c r="T20" s="59">
        <f t="shared" si="106"/>
        <v>1.3143999531327808</v>
      </c>
      <c r="U20" s="58">
        <f t="shared" ref="U20:W21" si="107">O20-N20</f>
        <v>14.801999999999964</v>
      </c>
      <c r="V20" s="58">
        <f t="shared" si="107"/>
        <v>14.257000000000005</v>
      </c>
      <c r="W20" s="60">
        <f t="shared" si="107"/>
        <v>107.33300000000003</v>
      </c>
      <c r="X20" s="57">
        <f>'[1]Поступление и задолженность'!X20/1000</f>
        <v>1633.8979999999999</v>
      </c>
      <c r="Y20" s="58">
        <f>'[1]Поступление и задолженность'!Y20/1000</f>
        <v>1759.335</v>
      </c>
      <c r="Z20" s="58">
        <f>'[1]Поступление и задолженность'!Z20/1000</f>
        <v>2002.9490000000001</v>
      </c>
      <c r="AA20" s="58">
        <f>'[1]Поступление и задолженность'!AA20/1000</f>
        <v>2018.0650000000001</v>
      </c>
      <c r="AB20" s="59">
        <f t="shared" ref="AB20:AD21" si="108">Y20/X20</f>
        <v>1.0767716222187678</v>
      </c>
      <c r="AC20" s="59">
        <f t="shared" si="108"/>
        <v>1.1384693648452398</v>
      </c>
      <c r="AD20" s="59">
        <f t="shared" si="108"/>
        <v>1.007546872137034</v>
      </c>
      <c r="AE20" s="58">
        <f t="shared" ref="AE20:AG21" si="109">Y20-X20</f>
        <v>125.43700000000013</v>
      </c>
      <c r="AF20" s="58">
        <f t="shared" si="109"/>
        <v>243.61400000000003</v>
      </c>
      <c r="AG20" s="60">
        <f t="shared" si="109"/>
        <v>15.115999999999985</v>
      </c>
      <c r="AH20" s="57">
        <f>'[1]Поступление и задолженность'!AH20/1000</f>
        <v>2506.6419999999998</v>
      </c>
      <c r="AI20" s="58">
        <f>'[1]Поступление и задолженность'!AI20/1000</f>
        <v>2937.48</v>
      </c>
      <c r="AJ20" s="58">
        <f>'[1]Поступление и задолженность'!AJ20/1000</f>
        <v>3134.4589999999998</v>
      </c>
      <c r="AK20" s="58">
        <f>'[1]Поступление и задолженность'!AK20/1000</f>
        <v>3302.3649999999998</v>
      </c>
      <c r="AL20" s="59">
        <f t="shared" ref="AL20:AN21" si="110">AI20/AH20</f>
        <v>1.1718785530602296</v>
      </c>
      <c r="AM20" s="59">
        <f t="shared" si="110"/>
        <v>1.0670571374102973</v>
      </c>
      <c r="AN20" s="59">
        <f t="shared" si="110"/>
        <v>1.0535677767678568</v>
      </c>
      <c r="AO20" s="58">
        <f t="shared" ref="AO20:AQ21" si="111">AI20-AH20</f>
        <v>430.83800000000019</v>
      </c>
      <c r="AP20" s="58">
        <f t="shared" si="111"/>
        <v>196.97899999999981</v>
      </c>
      <c r="AQ20" s="60">
        <f t="shared" si="111"/>
        <v>167.90599999999995</v>
      </c>
      <c r="AR20" s="57" t="s">
        <v>18</v>
      </c>
      <c r="AS20" s="58" t="s">
        <v>18</v>
      </c>
      <c r="AT20" s="58">
        <f>'[1]Поступление и задолженность'!AT20/1000</f>
        <v>815.87699999999995</v>
      </c>
      <c r="AU20" s="58">
        <f>'[1]Поступление и задолженность'!AU20/1000</f>
        <v>802.16800000000001</v>
      </c>
      <c r="AV20" s="59" t="s">
        <v>18</v>
      </c>
      <c r="AW20" s="59" t="s">
        <v>18</v>
      </c>
      <c r="AX20" s="59">
        <f t="shared" ref="AX20:AX21" si="112">AU20/AT20</f>
        <v>0.9831972221302967</v>
      </c>
      <c r="AY20" s="58" t="s">
        <v>18</v>
      </c>
      <c r="AZ20" s="58" t="s">
        <v>18</v>
      </c>
      <c r="BA20" s="60">
        <f t="shared" ref="BA20:BA21" si="113">AU20-AT20</f>
        <v>-13.708999999999946</v>
      </c>
    </row>
    <row r="21" spans="1:53" s="61" customFormat="1" ht="45.75" hidden="1" thickBot="1" x14ac:dyDescent="0.3">
      <c r="A21" s="62" t="str">
        <f t="shared" ref="A21:A22" si="114">A20</f>
        <v>Воронежская область</v>
      </c>
      <c r="B21" s="117"/>
      <c r="C21" s="56" t="s">
        <v>19</v>
      </c>
      <c r="D21" s="63">
        <f t="shared" si="103"/>
        <v>1511.6320000000001</v>
      </c>
      <c r="E21" s="64">
        <f t="shared" si="103"/>
        <v>1847.124</v>
      </c>
      <c r="F21" s="64">
        <f>P21+Z21+AT21</f>
        <v>2125.9659999999999</v>
      </c>
      <c r="G21" s="64">
        <f>Q21+AA21+AU21</f>
        <v>2777.424</v>
      </c>
      <c r="H21" s="65">
        <f t="shared" si="104"/>
        <v>1.2219402605925251</v>
      </c>
      <c r="I21" s="65">
        <f t="shared" si="104"/>
        <v>1.1509600871408741</v>
      </c>
      <c r="J21" s="65">
        <f t="shared" si="104"/>
        <v>1.3064291714919243</v>
      </c>
      <c r="K21" s="64">
        <f t="shared" si="105"/>
        <v>335.49199999999996</v>
      </c>
      <c r="L21" s="64">
        <f t="shared" si="105"/>
        <v>278.84199999999987</v>
      </c>
      <c r="M21" s="66">
        <f t="shared" si="105"/>
        <v>651.45800000000008</v>
      </c>
      <c r="N21" s="63">
        <f>'[1]Поступление и задолженность'!N21/1000</f>
        <v>144.405</v>
      </c>
      <c r="O21" s="64">
        <f>'[1]Поступление и задолженность'!O21/1000</f>
        <v>170.19900000000001</v>
      </c>
      <c r="P21" s="64">
        <f>'[1]Поступление и задолженность'!P21/1000</f>
        <v>216.99100000000001</v>
      </c>
      <c r="Q21" s="64">
        <f>'[1]Поступление и задолженность'!Q21/1000</f>
        <v>319.36</v>
      </c>
      <c r="R21" s="65">
        <f t="shared" si="106"/>
        <v>1.1786226238703648</v>
      </c>
      <c r="S21" s="65">
        <f t="shared" si="106"/>
        <v>1.2749252345783466</v>
      </c>
      <c r="T21" s="65">
        <f t="shared" si="106"/>
        <v>1.471766110115166</v>
      </c>
      <c r="U21" s="64">
        <f t="shared" si="107"/>
        <v>25.794000000000011</v>
      </c>
      <c r="V21" s="64">
        <f t="shared" si="107"/>
        <v>46.792000000000002</v>
      </c>
      <c r="W21" s="66">
        <f t="shared" si="107"/>
        <v>102.369</v>
      </c>
      <c r="X21" s="63">
        <f>'[1]Поступление и задолженность'!X21/1000</f>
        <v>899.32500000000005</v>
      </c>
      <c r="Y21" s="64">
        <f>'[1]Поступление и задолженность'!Y21/1000</f>
        <v>1136.1559999999999</v>
      </c>
      <c r="Z21" s="64">
        <f>'[1]Поступление и задолженность'!Z21/1000</f>
        <v>1497.09</v>
      </c>
      <c r="AA21" s="64">
        <f>'[1]Поступление и задолженность'!AA21/1000</f>
        <v>1932.3689999999999</v>
      </c>
      <c r="AB21" s="65">
        <f t="shared" si="108"/>
        <v>1.2633430628526949</v>
      </c>
      <c r="AC21" s="65">
        <f t="shared" si="108"/>
        <v>1.3176799664834757</v>
      </c>
      <c r="AD21" s="65">
        <f t="shared" si="108"/>
        <v>1.2907500551069073</v>
      </c>
      <c r="AE21" s="64">
        <f t="shared" si="109"/>
        <v>236.8309999999999</v>
      </c>
      <c r="AF21" s="64">
        <f t="shared" si="109"/>
        <v>360.93399999999997</v>
      </c>
      <c r="AG21" s="66">
        <f t="shared" si="109"/>
        <v>435.279</v>
      </c>
      <c r="AH21" s="63">
        <f>'[1]Поступление и задолженность'!AH21/1000</f>
        <v>467.90199999999999</v>
      </c>
      <c r="AI21" s="64">
        <f>'[1]Поступление и задолженность'!AI21/1000</f>
        <v>540.76900000000001</v>
      </c>
      <c r="AJ21" s="64">
        <f>'[1]Поступление и задолженность'!AJ21/1000</f>
        <v>563.37199999999996</v>
      </c>
      <c r="AK21" s="64">
        <f>'[1]Поступление и задолженность'!AK21/1000</f>
        <v>695.34299999999996</v>
      </c>
      <c r="AL21" s="65">
        <f t="shared" si="110"/>
        <v>1.155731328355083</v>
      </c>
      <c r="AM21" s="65">
        <f t="shared" si="110"/>
        <v>1.0417978841242748</v>
      </c>
      <c r="AN21" s="65">
        <f t="shared" si="110"/>
        <v>1.234251968503937</v>
      </c>
      <c r="AO21" s="64">
        <f t="shared" si="111"/>
        <v>72.867000000000019</v>
      </c>
      <c r="AP21" s="64">
        <f t="shared" si="111"/>
        <v>22.602999999999952</v>
      </c>
      <c r="AQ21" s="66">
        <f t="shared" si="111"/>
        <v>131.971</v>
      </c>
      <c r="AR21" s="63">
        <f>'[1]Поступление и задолженность'!AR21/1000</f>
        <v>304.97300000000001</v>
      </c>
      <c r="AS21" s="64">
        <f>'[1]Поступление и задолженность'!AS21/1000</f>
        <v>332.78800000000001</v>
      </c>
      <c r="AT21" s="64">
        <f>'[1]Поступление и задолженность'!AT21/1000</f>
        <v>411.88499999999999</v>
      </c>
      <c r="AU21" s="64">
        <f>'[1]Поступление и задолженность'!AU21/1000</f>
        <v>525.69500000000005</v>
      </c>
      <c r="AV21" s="65">
        <f t="shared" ref="AV21:AW21" si="115">AS21/AR21</f>
        <v>1.0912047951785895</v>
      </c>
      <c r="AW21" s="65">
        <f t="shared" si="115"/>
        <v>1.2376798442251522</v>
      </c>
      <c r="AX21" s="65">
        <f t="shared" si="112"/>
        <v>1.2763149908348206</v>
      </c>
      <c r="AY21" s="64">
        <f t="shared" ref="AY21:AZ21" si="116">AS21-AR21</f>
        <v>27.814999999999998</v>
      </c>
      <c r="AZ21" s="64">
        <f t="shared" si="116"/>
        <v>79.09699999999998</v>
      </c>
      <c r="BA21" s="66">
        <f t="shared" si="113"/>
        <v>113.81000000000006</v>
      </c>
    </row>
    <row r="22" spans="1:53" s="61" customFormat="1" ht="45" hidden="1" customHeight="1" thickBot="1" x14ac:dyDescent="0.3">
      <c r="A22" s="67" t="str">
        <f t="shared" si="114"/>
        <v>Воронежская область</v>
      </c>
      <c r="B22" s="118"/>
      <c r="C22" s="68" t="s">
        <v>20</v>
      </c>
      <c r="D22" s="69">
        <f t="shared" ref="D22:G22" si="117">D21/D20</f>
        <v>0.33947356660455702</v>
      </c>
      <c r="E22" s="70">
        <f t="shared" si="117"/>
        <v>0.36766383728494001</v>
      </c>
      <c r="F22" s="70">
        <f t="shared" si="117"/>
        <v>0.67272806668911234</v>
      </c>
      <c r="G22" s="70">
        <f t="shared" si="117"/>
        <v>0.84963639767558818</v>
      </c>
      <c r="H22" s="54" t="s">
        <v>18</v>
      </c>
      <c r="I22" s="54" t="s">
        <v>18</v>
      </c>
      <c r="J22" s="54" t="s">
        <v>18</v>
      </c>
      <c r="K22" s="71">
        <f t="shared" ref="K22:M22" si="118">(E22-D22)*100</f>
        <v>2.8190270680382987</v>
      </c>
      <c r="L22" s="71">
        <f t="shared" si="118"/>
        <v>30.506422940417231</v>
      </c>
      <c r="M22" s="72">
        <f t="shared" si="118"/>
        <v>17.690833098647584</v>
      </c>
      <c r="N22" s="69">
        <f t="shared" ref="N22:Q22" si="119">N21/N20</f>
        <v>0.46234603673666719</v>
      </c>
      <c r="O22" s="70">
        <f t="shared" si="119"/>
        <v>0.52027462836216465</v>
      </c>
      <c r="P22" s="70">
        <f t="shared" si="119"/>
        <v>0.63561029907144329</v>
      </c>
      <c r="Q22" s="70">
        <f t="shared" si="119"/>
        <v>0.7117085596236431</v>
      </c>
      <c r="R22" s="54" t="s">
        <v>18</v>
      </c>
      <c r="S22" s="54" t="s">
        <v>18</v>
      </c>
      <c r="T22" s="54" t="s">
        <v>18</v>
      </c>
      <c r="U22" s="71">
        <f t="shared" ref="U22:W22" si="120">(O22-N22)*100</f>
        <v>5.7928591625497461</v>
      </c>
      <c r="V22" s="71">
        <f t="shared" si="120"/>
        <v>11.533567070927864</v>
      </c>
      <c r="W22" s="72">
        <f t="shared" si="120"/>
        <v>7.6098260552199815</v>
      </c>
      <c r="X22" s="69">
        <f t="shared" ref="X22:AA22" si="121">X21/X20</f>
        <v>0.55041685588696487</v>
      </c>
      <c r="Y22" s="70">
        <f t="shared" si="121"/>
        <v>0.64578718663585954</v>
      </c>
      <c r="Z22" s="70">
        <f t="shared" si="121"/>
        <v>0.7474428954506579</v>
      </c>
      <c r="AA22" s="70">
        <f t="shared" si="121"/>
        <v>0.95753556005381391</v>
      </c>
      <c r="AB22" s="54" t="s">
        <v>18</v>
      </c>
      <c r="AC22" s="54" t="s">
        <v>18</v>
      </c>
      <c r="AD22" s="54" t="s">
        <v>18</v>
      </c>
      <c r="AE22" s="71">
        <f t="shared" ref="AE22:AG22" si="122">(Y22-X22)*100</f>
        <v>9.5370330748894681</v>
      </c>
      <c r="AF22" s="71">
        <f t="shared" si="122"/>
        <v>10.165570881479836</v>
      </c>
      <c r="AG22" s="72">
        <f t="shared" si="122"/>
        <v>21.009266460315601</v>
      </c>
      <c r="AH22" s="69">
        <f t="shared" ref="AH22:AK22" si="123">AH21/AH20</f>
        <v>0.18666486877663424</v>
      </c>
      <c r="AI22" s="70">
        <f t="shared" si="123"/>
        <v>0.18409282786606207</v>
      </c>
      <c r="AJ22" s="70">
        <f t="shared" si="123"/>
        <v>0.17973500371196433</v>
      </c>
      <c r="AK22" s="70">
        <f t="shared" si="123"/>
        <v>0.21055909931215963</v>
      </c>
      <c r="AL22" s="54" t="s">
        <v>18</v>
      </c>
      <c r="AM22" s="54" t="s">
        <v>18</v>
      </c>
      <c r="AN22" s="54" t="s">
        <v>18</v>
      </c>
      <c r="AO22" s="71">
        <f t="shared" ref="AO22:AQ22" si="124">(AI22-AH22)*100</f>
        <v>-0.25720409105721709</v>
      </c>
      <c r="AP22" s="71">
        <f t="shared" si="124"/>
        <v>-0.43578241540977447</v>
      </c>
      <c r="AQ22" s="72">
        <f t="shared" si="124"/>
        <v>3.0824095600195305</v>
      </c>
      <c r="AR22" s="69" t="s">
        <v>18</v>
      </c>
      <c r="AS22" s="70" t="s">
        <v>18</v>
      </c>
      <c r="AT22" s="70">
        <f t="shared" ref="AT22:AU22" si="125">AT21/AT20</f>
        <v>0.50483712618446164</v>
      </c>
      <c r="AU22" s="70">
        <f t="shared" si="125"/>
        <v>0.65534277109034522</v>
      </c>
      <c r="AV22" s="54" t="s">
        <v>18</v>
      </c>
      <c r="AW22" s="54" t="s">
        <v>18</v>
      </c>
      <c r="AX22" s="54" t="s">
        <v>18</v>
      </c>
      <c r="AY22" s="71" t="s">
        <v>18</v>
      </c>
      <c r="AZ22" s="71" t="s">
        <v>18</v>
      </c>
      <c r="BA22" s="72">
        <f t="shared" ref="BA22" si="126">(AU22-AT22)*100</f>
        <v>15.050564490588359</v>
      </c>
    </row>
    <row r="23" spans="1:53" s="61" customFormat="1" ht="15" customHeight="1" thickBot="1" x14ac:dyDescent="0.3">
      <c r="A23" s="55" t="str">
        <f t="shared" ref="A23" si="127">B23</f>
        <v>Ивановская область</v>
      </c>
      <c r="B23" s="116" t="s">
        <v>26</v>
      </c>
      <c r="C23" s="56" t="s">
        <v>17</v>
      </c>
      <c r="D23" s="57">
        <f t="shared" ref="D23:E24" si="128">N23+X23+AH23</f>
        <v>1406.539</v>
      </c>
      <c r="E23" s="58">
        <f t="shared" si="128"/>
        <v>1486.732</v>
      </c>
      <c r="F23" s="58">
        <f>P23+Z23+AT23</f>
        <v>704.774</v>
      </c>
      <c r="G23" s="58">
        <f>Q23+AA23+AU23</f>
        <v>866.18700000000001</v>
      </c>
      <c r="H23" s="59">
        <f t="shared" ref="H23:J24" si="129">E23/D23</f>
        <v>1.057014416237303</v>
      </c>
      <c r="I23" s="59">
        <f t="shared" si="129"/>
        <v>0.47404239634312034</v>
      </c>
      <c r="J23" s="59">
        <f t="shared" si="129"/>
        <v>1.2290280288432889</v>
      </c>
      <c r="K23" s="58">
        <f t="shared" ref="K23:M24" si="130">E23-D23</f>
        <v>80.192999999999984</v>
      </c>
      <c r="L23" s="58">
        <f t="shared" si="130"/>
        <v>-781.95799999999997</v>
      </c>
      <c r="M23" s="60">
        <f t="shared" si="130"/>
        <v>161.41300000000001</v>
      </c>
      <c r="N23" s="57">
        <f>'[1]Поступление и задолженность'!N23/1000</f>
        <v>97.635000000000005</v>
      </c>
      <c r="O23" s="58">
        <f>'[1]Поступление и задолженность'!O23/1000</f>
        <v>98.468000000000004</v>
      </c>
      <c r="P23" s="58">
        <f>'[1]Поступление и задолженность'!P23/1000</f>
        <v>99.873999999999995</v>
      </c>
      <c r="Q23" s="58">
        <f>'[1]Поступление и задолженность'!Q23/1000</f>
        <v>112.52200000000001</v>
      </c>
      <c r="R23" s="59">
        <f t="shared" ref="R23:T24" si="131">O23/N23</f>
        <v>1.0085317765145696</v>
      </c>
      <c r="S23" s="59">
        <f t="shared" si="131"/>
        <v>1.0142787504570012</v>
      </c>
      <c r="T23" s="59">
        <f t="shared" si="131"/>
        <v>1.1266395658529749</v>
      </c>
      <c r="U23" s="58">
        <f t="shared" ref="U23:W24" si="132">O23-N23</f>
        <v>0.83299999999999841</v>
      </c>
      <c r="V23" s="58">
        <f t="shared" si="132"/>
        <v>1.4059999999999917</v>
      </c>
      <c r="W23" s="60">
        <f t="shared" si="132"/>
        <v>12.64800000000001</v>
      </c>
      <c r="X23" s="57">
        <f>'[1]Поступление и задолженность'!X23/1000</f>
        <v>336.39600000000002</v>
      </c>
      <c r="Y23" s="58">
        <f>'[1]Поступление и задолженность'!Y23/1000</f>
        <v>381.38400000000001</v>
      </c>
      <c r="Z23" s="58">
        <f>'[1]Поступление и задолженность'!Z23/1000</f>
        <v>437.60500000000002</v>
      </c>
      <c r="AA23" s="58">
        <f>'[1]Поступление и задолженность'!AA23/1000</f>
        <v>549.94299999999998</v>
      </c>
      <c r="AB23" s="59">
        <f t="shared" ref="AB23:AD24" si="133">Y23/X23</f>
        <v>1.133735240609282</v>
      </c>
      <c r="AC23" s="59">
        <f t="shared" si="133"/>
        <v>1.1474131059509576</v>
      </c>
      <c r="AD23" s="59">
        <f t="shared" si="133"/>
        <v>1.2567109607979798</v>
      </c>
      <c r="AE23" s="58">
        <f t="shared" ref="AE23:AG24" si="134">Y23-X23</f>
        <v>44.988</v>
      </c>
      <c r="AF23" s="58">
        <f t="shared" si="134"/>
        <v>56.221000000000004</v>
      </c>
      <c r="AG23" s="60">
        <f t="shared" si="134"/>
        <v>112.33799999999997</v>
      </c>
      <c r="AH23" s="57">
        <f>'[1]Поступление и задолженность'!AH23/1000</f>
        <v>972.50800000000004</v>
      </c>
      <c r="AI23" s="58">
        <f>'[1]Поступление и задолженность'!AI23/1000</f>
        <v>1006.88</v>
      </c>
      <c r="AJ23" s="58">
        <f>'[1]Поступление и задолженность'!AJ23/1000</f>
        <v>1010.063</v>
      </c>
      <c r="AK23" s="58">
        <f>'[1]Поступление и задолженность'!AK23/1000</f>
        <v>976.83399999999995</v>
      </c>
      <c r="AL23" s="59">
        <f t="shared" ref="AL23:AN24" si="135">AI23/AH23</f>
        <v>1.0353436681240669</v>
      </c>
      <c r="AM23" s="59">
        <f t="shared" si="135"/>
        <v>1.0031612505959002</v>
      </c>
      <c r="AN23" s="59">
        <f t="shared" si="135"/>
        <v>0.9671020520502186</v>
      </c>
      <c r="AO23" s="58">
        <f t="shared" ref="AO23:AQ24" si="136">AI23-AH23</f>
        <v>34.371999999999957</v>
      </c>
      <c r="AP23" s="58">
        <f t="shared" si="136"/>
        <v>3.1829999999999927</v>
      </c>
      <c r="AQ23" s="60">
        <f t="shared" si="136"/>
        <v>-33.229000000000042</v>
      </c>
      <c r="AR23" s="57" t="s">
        <v>18</v>
      </c>
      <c r="AS23" s="58" t="s">
        <v>18</v>
      </c>
      <c r="AT23" s="58">
        <f>'[1]Поступление и задолженность'!AT23/1000</f>
        <v>167.29499999999999</v>
      </c>
      <c r="AU23" s="58">
        <f>'[1]Поступление и задолженность'!AU23/1000</f>
        <v>203.72200000000001</v>
      </c>
      <c r="AV23" s="59" t="s">
        <v>18</v>
      </c>
      <c r="AW23" s="59" t="s">
        <v>18</v>
      </c>
      <c r="AX23" s="59">
        <f t="shared" ref="AX23:AX24" si="137">AU23/AT23</f>
        <v>1.2177411159927076</v>
      </c>
      <c r="AY23" s="58" t="s">
        <v>18</v>
      </c>
      <c r="AZ23" s="58" t="s">
        <v>18</v>
      </c>
      <c r="BA23" s="60">
        <f t="shared" ref="BA23:BA24" si="138">AU23-AT23</f>
        <v>36.427000000000021</v>
      </c>
    </row>
    <row r="24" spans="1:53" s="61" customFormat="1" ht="45.75" hidden="1" thickBot="1" x14ac:dyDescent="0.3">
      <c r="A24" s="62" t="str">
        <f t="shared" ref="A24:A25" si="139">A23</f>
        <v>Ивановская область</v>
      </c>
      <c r="B24" s="117"/>
      <c r="C24" s="56" t="s">
        <v>19</v>
      </c>
      <c r="D24" s="63">
        <f t="shared" si="128"/>
        <v>633.14400000000001</v>
      </c>
      <c r="E24" s="64">
        <f t="shared" si="128"/>
        <v>827.21500000000003</v>
      </c>
      <c r="F24" s="64">
        <f>P24+Z24+AT24</f>
        <v>723.47400000000005</v>
      </c>
      <c r="G24" s="64">
        <f>Q24+AA24+AU24</f>
        <v>946.02099999999996</v>
      </c>
      <c r="H24" s="65">
        <f t="shared" si="129"/>
        <v>1.3065195279430903</v>
      </c>
      <c r="I24" s="65">
        <f t="shared" si="129"/>
        <v>0.87459004007422503</v>
      </c>
      <c r="J24" s="65">
        <f t="shared" si="129"/>
        <v>1.3076088428886179</v>
      </c>
      <c r="K24" s="64">
        <f t="shared" si="130"/>
        <v>194.07100000000003</v>
      </c>
      <c r="L24" s="64">
        <f t="shared" si="130"/>
        <v>-103.74099999999999</v>
      </c>
      <c r="M24" s="66">
        <f t="shared" si="130"/>
        <v>222.54699999999991</v>
      </c>
      <c r="N24" s="63">
        <f>'[1]Поступление и задолженность'!N24/1000</f>
        <v>55.420999999999999</v>
      </c>
      <c r="O24" s="64">
        <f>'[1]Поступление и задолженность'!O24/1000</f>
        <v>70.692999999999998</v>
      </c>
      <c r="P24" s="64">
        <f>'[1]Поступление и задолженность'!P24/1000</f>
        <v>91.412999999999997</v>
      </c>
      <c r="Q24" s="64">
        <f>'[1]Поступление и задолженность'!Q24/1000</f>
        <v>112.95699999999999</v>
      </c>
      <c r="R24" s="65">
        <f t="shared" si="131"/>
        <v>1.2755634145901373</v>
      </c>
      <c r="S24" s="65">
        <f t="shared" si="131"/>
        <v>1.2930983265669869</v>
      </c>
      <c r="T24" s="65">
        <f t="shared" si="131"/>
        <v>1.2356776388478663</v>
      </c>
      <c r="U24" s="64">
        <f t="shared" si="132"/>
        <v>15.271999999999998</v>
      </c>
      <c r="V24" s="64">
        <f t="shared" si="132"/>
        <v>20.72</v>
      </c>
      <c r="W24" s="66">
        <f t="shared" si="132"/>
        <v>21.543999999999997</v>
      </c>
      <c r="X24" s="63">
        <f>'[1]Поступление и задолженность'!X24/1000</f>
        <v>264.46499999999997</v>
      </c>
      <c r="Y24" s="64">
        <f>'[1]Поступление и задолженность'!Y24/1000</f>
        <v>355.04</v>
      </c>
      <c r="Z24" s="64">
        <f>'[1]Поступление и задолженность'!Z24/1000</f>
        <v>484.827</v>
      </c>
      <c r="AA24" s="64">
        <f>'[1]Поступление и задолженность'!AA24/1000</f>
        <v>636.75</v>
      </c>
      <c r="AB24" s="65">
        <f t="shared" si="133"/>
        <v>1.3424838825553478</v>
      </c>
      <c r="AC24" s="65">
        <f t="shared" si="133"/>
        <v>1.3655559936908517</v>
      </c>
      <c r="AD24" s="65">
        <f t="shared" si="133"/>
        <v>1.3133550730466743</v>
      </c>
      <c r="AE24" s="64">
        <f t="shared" si="134"/>
        <v>90.575000000000045</v>
      </c>
      <c r="AF24" s="64">
        <f t="shared" si="134"/>
        <v>129.78699999999998</v>
      </c>
      <c r="AG24" s="66">
        <f t="shared" si="134"/>
        <v>151.923</v>
      </c>
      <c r="AH24" s="63">
        <f>'[1]Поступление и задолженность'!AH24/1000</f>
        <v>313.25799999999998</v>
      </c>
      <c r="AI24" s="64">
        <f>'[1]Поступление и задолженность'!AI24/1000</f>
        <v>401.48200000000003</v>
      </c>
      <c r="AJ24" s="64">
        <f>'[1]Поступление и задолженность'!AJ24/1000</f>
        <v>447.78</v>
      </c>
      <c r="AK24" s="64">
        <f>'[1]Поступление и задолженность'!AK24/1000</f>
        <v>591.50099999999998</v>
      </c>
      <c r="AL24" s="65">
        <f t="shared" si="135"/>
        <v>1.2816336693715724</v>
      </c>
      <c r="AM24" s="65">
        <f t="shared" si="135"/>
        <v>1.1153177477446061</v>
      </c>
      <c r="AN24" s="65">
        <f t="shared" si="135"/>
        <v>1.3209634195363795</v>
      </c>
      <c r="AO24" s="64">
        <f t="shared" si="136"/>
        <v>88.224000000000046</v>
      </c>
      <c r="AP24" s="64">
        <f t="shared" si="136"/>
        <v>46.297999999999945</v>
      </c>
      <c r="AQ24" s="66">
        <f t="shared" si="136"/>
        <v>143.721</v>
      </c>
      <c r="AR24" s="63">
        <f>'[1]Поступление и задолженность'!AR24/1000</f>
        <v>67.691000000000003</v>
      </c>
      <c r="AS24" s="64">
        <f>'[1]Поступление и задолженность'!AS24/1000</f>
        <v>103.992</v>
      </c>
      <c r="AT24" s="64">
        <f>'[1]Поступление и задолженность'!AT24/1000</f>
        <v>147.23400000000001</v>
      </c>
      <c r="AU24" s="64">
        <f>'[1]Поступление и задолженность'!AU24/1000</f>
        <v>196.31399999999999</v>
      </c>
      <c r="AV24" s="65">
        <f t="shared" ref="AV24:AW24" si="140">AS24/AR24</f>
        <v>1.5362751325877886</v>
      </c>
      <c r="AW24" s="65">
        <f t="shared" si="140"/>
        <v>1.4158204477267482</v>
      </c>
      <c r="AX24" s="65">
        <f t="shared" si="137"/>
        <v>1.333346917152288</v>
      </c>
      <c r="AY24" s="64">
        <f t="shared" ref="AY24:AZ24" si="141">AS24-AR24</f>
        <v>36.301000000000002</v>
      </c>
      <c r="AZ24" s="64">
        <f t="shared" si="141"/>
        <v>43.242000000000004</v>
      </c>
      <c r="BA24" s="66">
        <f t="shared" si="138"/>
        <v>49.079999999999984</v>
      </c>
    </row>
    <row r="25" spans="1:53" s="61" customFormat="1" ht="45" hidden="1" customHeight="1" thickBot="1" x14ac:dyDescent="0.3">
      <c r="A25" s="67" t="str">
        <f t="shared" si="139"/>
        <v>Ивановская область</v>
      </c>
      <c r="B25" s="118"/>
      <c r="C25" s="68" t="s">
        <v>20</v>
      </c>
      <c r="D25" s="69">
        <f t="shared" ref="D25:G25" si="142">D24/D23</f>
        <v>0.45014322389923067</v>
      </c>
      <c r="E25" s="70">
        <f t="shared" si="142"/>
        <v>0.5563981941600773</v>
      </c>
      <c r="F25" s="70">
        <f t="shared" si="142"/>
        <v>1.0265333284144988</v>
      </c>
      <c r="G25" s="70">
        <f t="shared" si="142"/>
        <v>1.0921671648269946</v>
      </c>
      <c r="H25" s="54" t="s">
        <v>18</v>
      </c>
      <c r="I25" s="54" t="s">
        <v>18</v>
      </c>
      <c r="J25" s="54" t="s">
        <v>18</v>
      </c>
      <c r="K25" s="71">
        <f t="shared" ref="K25:M25" si="143">(E25-D25)*100</f>
        <v>10.625497026084663</v>
      </c>
      <c r="L25" s="71">
        <f t="shared" si="143"/>
        <v>47.013513425442156</v>
      </c>
      <c r="M25" s="72">
        <f t="shared" si="143"/>
        <v>6.5633836412495761</v>
      </c>
      <c r="N25" s="69">
        <f t="shared" ref="N25:Q25" si="144">N24/N23</f>
        <v>0.56763455727966405</v>
      </c>
      <c r="O25" s="70">
        <f t="shared" si="144"/>
        <v>0.71792866718121617</v>
      </c>
      <c r="P25" s="70">
        <f t="shared" si="144"/>
        <v>0.91528325690369872</v>
      </c>
      <c r="Q25" s="70">
        <f t="shared" si="144"/>
        <v>1.0038659106663586</v>
      </c>
      <c r="R25" s="54" t="s">
        <v>18</v>
      </c>
      <c r="S25" s="54" t="s">
        <v>18</v>
      </c>
      <c r="T25" s="54" t="s">
        <v>18</v>
      </c>
      <c r="U25" s="71">
        <f t="shared" ref="U25:W25" si="145">(O25-N25)*100</f>
        <v>15.029410990155212</v>
      </c>
      <c r="V25" s="71">
        <f t="shared" si="145"/>
        <v>19.735458972248253</v>
      </c>
      <c r="W25" s="72">
        <f t="shared" si="145"/>
        <v>8.8582653762659831</v>
      </c>
      <c r="X25" s="69">
        <f t="shared" ref="X25:AA25" si="146">X24/X23</f>
        <v>0.78617165483537244</v>
      </c>
      <c r="Y25" s="70">
        <f t="shared" si="146"/>
        <v>0.9309252616785183</v>
      </c>
      <c r="Z25" s="70">
        <f t="shared" si="146"/>
        <v>1.1079101015756219</v>
      </c>
      <c r="AA25" s="70">
        <f t="shared" si="146"/>
        <v>1.1578472678077547</v>
      </c>
      <c r="AB25" s="54" t="s">
        <v>18</v>
      </c>
      <c r="AC25" s="54" t="s">
        <v>18</v>
      </c>
      <c r="AD25" s="54" t="s">
        <v>18</v>
      </c>
      <c r="AE25" s="71">
        <f t="shared" ref="AE25:AG25" si="147">(Y25-X25)*100</f>
        <v>14.475360684314587</v>
      </c>
      <c r="AF25" s="71">
        <f t="shared" si="147"/>
        <v>17.698483989710358</v>
      </c>
      <c r="AG25" s="72">
        <f t="shared" si="147"/>
        <v>4.9937166232132846</v>
      </c>
      <c r="AH25" s="69">
        <f t="shared" ref="AH25:AK25" si="148">AH24/AH23</f>
        <v>0.32211354559551175</v>
      </c>
      <c r="AI25" s="70">
        <f t="shared" si="148"/>
        <v>0.39873867789607503</v>
      </c>
      <c r="AJ25" s="70">
        <f t="shared" si="148"/>
        <v>0.44331888208953302</v>
      </c>
      <c r="AK25" s="70">
        <f t="shared" si="148"/>
        <v>0.60552867733924087</v>
      </c>
      <c r="AL25" s="54" t="s">
        <v>18</v>
      </c>
      <c r="AM25" s="54" t="s">
        <v>18</v>
      </c>
      <c r="AN25" s="54" t="s">
        <v>18</v>
      </c>
      <c r="AO25" s="71">
        <f t="shared" ref="AO25:AQ25" si="149">(AI25-AH25)*100</f>
        <v>7.6625132300563283</v>
      </c>
      <c r="AP25" s="71">
        <f t="shared" si="149"/>
        <v>4.4580204193457984</v>
      </c>
      <c r="AQ25" s="72">
        <f t="shared" si="149"/>
        <v>16.220979524970787</v>
      </c>
      <c r="AR25" s="69" t="s">
        <v>18</v>
      </c>
      <c r="AS25" s="70" t="s">
        <v>18</v>
      </c>
      <c r="AT25" s="70">
        <f t="shared" ref="AT25:AU25" si="150">AT24/AT23</f>
        <v>0.88008607549538254</v>
      </c>
      <c r="AU25" s="70">
        <f t="shared" si="150"/>
        <v>0.96363672062909256</v>
      </c>
      <c r="AV25" s="54" t="s">
        <v>18</v>
      </c>
      <c r="AW25" s="54" t="s">
        <v>18</v>
      </c>
      <c r="AX25" s="54" t="s">
        <v>18</v>
      </c>
      <c r="AY25" s="71" t="s">
        <v>18</v>
      </c>
      <c r="AZ25" s="71" t="s">
        <v>18</v>
      </c>
      <c r="BA25" s="72">
        <f t="shared" ref="BA25" si="151">(AU25-AT25)*100</f>
        <v>8.3550645133710013</v>
      </c>
    </row>
    <row r="26" spans="1:53" s="61" customFormat="1" ht="45.75" thickBot="1" x14ac:dyDescent="0.3">
      <c r="A26" s="55" t="str">
        <f t="shared" ref="A26" si="152">B26</f>
        <v>Калужская область</v>
      </c>
      <c r="B26" s="116" t="s">
        <v>27</v>
      </c>
      <c r="C26" s="56" t="s">
        <v>17</v>
      </c>
      <c r="D26" s="57">
        <f t="shared" ref="D26:E27" si="153">N26+X26+AH26</f>
        <v>2044.56</v>
      </c>
      <c r="E26" s="58">
        <f t="shared" si="153"/>
        <v>2291.335</v>
      </c>
      <c r="F26" s="58">
        <f>P26+Z26+AT26</f>
        <v>1171.386</v>
      </c>
      <c r="G26" s="58">
        <f>Q26+AA26+AU26</f>
        <v>1235.5419999999999</v>
      </c>
      <c r="H26" s="59">
        <f t="shared" ref="H26:J27" si="154">E26/D26</f>
        <v>1.1206983409633369</v>
      </c>
      <c r="I26" s="59">
        <f t="shared" si="154"/>
        <v>0.51122424263584332</v>
      </c>
      <c r="J26" s="59">
        <f t="shared" si="154"/>
        <v>1.0547693074699545</v>
      </c>
      <c r="K26" s="58">
        <f t="shared" ref="K26:M27" si="155">E26-D26</f>
        <v>246.77500000000009</v>
      </c>
      <c r="L26" s="58">
        <f t="shared" si="155"/>
        <v>-1119.9490000000001</v>
      </c>
      <c r="M26" s="60">
        <f t="shared" si="155"/>
        <v>64.155999999999949</v>
      </c>
      <c r="N26" s="57">
        <f>'[1]Поступление и задолженность'!N26/1000</f>
        <v>103.86799999999999</v>
      </c>
      <c r="O26" s="58">
        <f>'[1]Поступление и задолженность'!O26/1000</f>
        <v>113.34099999999999</v>
      </c>
      <c r="P26" s="58">
        <f>'[1]Поступление и задолженность'!P26/1000</f>
        <v>129.08000000000001</v>
      </c>
      <c r="Q26" s="58">
        <f>'[1]Поступление и задолженность'!Q26/1000</f>
        <v>146.69499999999999</v>
      </c>
      <c r="R26" s="59">
        <f t="shared" ref="R26:T27" si="156">O26/N26</f>
        <v>1.0912022952208573</v>
      </c>
      <c r="S26" s="59">
        <f t="shared" si="156"/>
        <v>1.1388641356614113</v>
      </c>
      <c r="T26" s="59">
        <f t="shared" si="156"/>
        <v>1.136465757669662</v>
      </c>
      <c r="U26" s="58">
        <f t="shared" ref="U26:W27" si="157">O26-N26</f>
        <v>9.472999999999999</v>
      </c>
      <c r="V26" s="58">
        <f t="shared" si="157"/>
        <v>15.739000000000019</v>
      </c>
      <c r="W26" s="60">
        <f t="shared" si="157"/>
        <v>17.614999999999981</v>
      </c>
      <c r="X26" s="57">
        <f>'[1]Поступление и задолженность'!X26/1000</f>
        <v>532.21199999999999</v>
      </c>
      <c r="Y26" s="58">
        <f>'[1]Поступление и задолженность'!Y26/1000</f>
        <v>598.78599999999994</v>
      </c>
      <c r="Z26" s="58">
        <f>'[1]Поступление и задолженность'!Z26/1000</f>
        <v>680.91399999999999</v>
      </c>
      <c r="AA26" s="58">
        <f>'[1]Поступление и задолженность'!AA26/1000</f>
        <v>673.66800000000001</v>
      </c>
      <c r="AB26" s="59">
        <f t="shared" ref="AB26:AD27" si="158">Y26/X26</f>
        <v>1.1250892501484371</v>
      </c>
      <c r="AC26" s="59">
        <f t="shared" si="158"/>
        <v>1.1371575153727711</v>
      </c>
      <c r="AD26" s="59">
        <f t="shared" si="158"/>
        <v>0.98935842118094208</v>
      </c>
      <c r="AE26" s="58">
        <f t="shared" ref="AE26:AG27" si="159">Y26-X26</f>
        <v>66.573999999999955</v>
      </c>
      <c r="AF26" s="58">
        <f t="shared" si="159"/>
        <v>82.128000000000043</v>
      </c>
      <c r="AG26" s="60">
        <f t="shared" si="159"/>
        <v>-7.2459999999999809</v>
      </c>
      <c r="AH26" s="57">
        <f>'[1]Поступление и задолженность'!AH26/1000</f>
        <v>1408.48</v>
      </c>
      <c r="AI26" s="58">
        <f>'[1]Поступление и задолженность'!AI26/1000</f>
        <v>1579.2080000000001</v>
      </c>
      <c r="AJ26" s="58">
        <f>'[1]Поступление и задолженность'!AJ26/1000</f>
        <v>1389.1389999999999</v>
      </c>
      <c r="AK26" s="58">
        <f>'[1]Поступление и задолженность'!AK26/1000</f>
        <v>1284.8889999999999</v>
      </c>
      <c r="AL26" s="59">
        <f t="shared" ref="AL26:AN27" si="160">AI26/AH26</f>
        <v>1.1212143587413381</v>
      </c>
      <c r="AM26" s="59">
        <f t="shared" si="160"/>
        <v>0.87964283362292983</v>
      </c>
      <c r="AN26" s="59">
        <f t="shared" si="160"/>
        <v>0.92495351437113205</v>
      </c>
      <c r="AO26" s="58">
        <f t="shared" ref="AO26:AQ27" si="161">AI26-AH26</f>
        <v>170.72800000000007</v>
      </c>
      <c r="AP26" s="58">
        <f t="shared" si="161"/>
        <v>-190.06900000000019</v>
      </c>
      <c r="AQ26" s="60">
        <f t="shared" si="161"/>
        <v>-104.25</v>
      </c>
      <c r="AR26" s="57" t="s">
        <v>18</v>
      </c>
      <c r="AS26" s="58" t="s">
        <v>18</v>
      </c>
      <c r="AT26" s="58">
        <f>'[1]Поступление и задолженность'!AT26/1000</f>
        <v>361.392</v>
      </c>
      <c r="AU26" s="58">
        <f>'[1]Поступление и задолженность'!AU26/1000</f>
        <v>415.17899999999997</v>
      </c>
      <c r="AV26" s="59" t="s">
        <v>18</v>
      </c>
      <c r="AW26" s="59" t="s">
        <v>18</v>
      </c>
      <c r="AX26" s="59">
        <f t="shared" ref="AX26:AX27" si="162">AU26/AT26</f>
        <v>1.1488328463275335</v>
      </c>
      <c r="AY26" s="58" t="s">
        <v>18</v>
      </c>
      <c r="AZ26" s="58" t="s">
        <v>18</v>
      </c>
      <c r="BA26" s="60">
        <f t="shared" ref="BA26:BA27" si="163">AU26-AT26</f>
        <v>53.786999999999978</v>
      </c>
    </row>
    <row r="27" spans="1:53" s="61" customFormat="1" ht="45.75" hidden="1" thickBot="1" x14ac:dyDescent="0.3">
      <c r="A27" s="62" t="str">
        <f t="shared" ref="A27:A28" si="164">A26</f>
        <v>Калужская область</v>
      </c>
      <c r="B27" s="117"/>
      <c r="C27" s="56" t="s">
        <v>19</v>
      </c>
      <c r="D27" s="63">
        <f t="shared" si="153"/>
        <v>543.88300000000004</v>
      </c>
      <c r="E27" s="64">
        <f t="shared" si="153"/>
        <v>711.88799999999992</v>
      </c>
      <c r="F27" s="64">
        <f>P27+Z27+AT27</f>
        <v>935.72899999999993</v>
      </c>
      <c r="G27" s="64">
        <f>Q27+AA27+AU27</f>
        <v>1317.096</v>
      </c>
      <c r="H27" s="65">
        <f t="shared" si="154"/>
        <v>1.3088991566200816</v>
      </c>
      <c r="I27" s="65">
        <f t="shared" si="154"/>
        <v>1.3144328883195109</v>
      </c>
      <c r="J27" s="65">
        <f t="shared" si="154"/>
        <v>1.4075613772791056</v>
      </c>
      <c r="K27" s="64">
        <f t="shared" si="155"/>
        <v>168.00499999999988</v>
      </c>
      <c r="L27" s="64">
        <f t="shared" si="155"/>
        <v>223.84100000000001</v>
      </c>
      <c r="M27" s="66">
        <f t="shared" si="155"/>
        <v>381.36700000000008</v>
      </c>
      <c r="N27" s="63">
        <f>'[1]Поступление и задолженность'!N27/1000</f>
        <v>53.098999999999997</v>
      </c>
      <c r="O27" s="64">
        <f>'[1]Поступление и задолженность'!O27/1000</f>
        <v>64.748000000000005</v>
      </c>
      <c r="P27" s="64">
        <f>'[1]Поступление и задолженность'!P27/1000</f>
        <v>91.832999999999998</v>
      </c>
      <c r="Q27" s="64">
        <f>'[1]Поступление и задолженность'!Q27/1000</f>
        <v>125.941</v>
      </c>
      <c r="R27" s="65">
        <f t="shared" si="156"/>
        <v>1.2193826625736832</v>
      </c>
      <c r="S27" s="65">
        <f t="shared" si="156"/>
        <v>1.4183140791993574</v>
      </c>
      <c r="T27" s="65">
        <f t="shared" si="156"/>
        <v>1.371413326364161</v>
      </c>
      <c r="U27" s="64">
        <f t="shared" si="157"/>
        <v>11.649000000000008</v>
      </c>
      <c r="V27" s="64">
        <f t="shared" si="157"/>
        <v>27.084999999999994</v>
      </c>
      <c r="W27" s="66">
        <f t="shared" si="157"/>
        <v>34.108000000000004</v>
      </c>
      <c r="X27" s="63">
        <f>'[1]Поступление и задолженность'!X27/1000</f>
        <v>299.18200000000002</v>
      </c>
      <c r="Y27" s="64">
        <f>'[1]Поступление и задолженность'!Y27/1000</f>
        <v>382.16300000000001</v>
      </c>
      <c r="Z27" s="64">
        <f>'[1]Поступление и задолженность'!Z27/1000</f>
        <v>546.70299999999997</v>
      </c>
      <c r="AA27" s="64">
        <f>'[1]Поступление и задолженность'!AA27/1000</f>
        <v>730.625</v>
      </c>
      <c r="AB27" s="65">
        <f t="shared" si="158"/>
        <v>1.2773596005107259</v>
      </c>
      <c r="AC27" s="65">
        <f t="shared" si="158"/>
        <v>1.4305492682441785</v>
      </c>
      <c r="AD27" s="65">
        <f t="shared" si="158"/>
        <v>1.3364203232833916</v>
      </c>
      <c r="AE27" s="64">
        <f t="shared" si="159"/>
        <v>82.980999999999995</v>
      </c>
      <c r="AF27" s="64">
        <f t="shared" si="159"/>
        <v>164.53999999999996</v>
      </c>
      <c r="AG27" s="66">
        <f t="shared" si="159"/>
        <v>183.92200000000003</v>
      </c>
      <c r="AH27" s="63">
        <f>'[1]Поступление и задолженность'!AH27/1000</f>
        <v>191.602</v>
      </c>
      <c r="AI27" s="64">
        <f>'[1]Поступление и задолженность'!AI27/1000</f>
        <v>264.97699999999998</v>
      </c>
      <c r="AJ27" s="64">
        <f>'[1]Поступление и задолженность'!AJ27/1000</f>
        <v>449.04599999999999</v>
      </c>
      <c r="AK27" s="64">
        <f>'[1]Поступление и задолженность'!AK27/1000</f>
        <v>708.798</v>
      </c>
      <c r="AL27" s="65">
        <f t="shared" si="160"/>
        <v>1.3829552927422468</v>
      </c>
      <c r="AM27" s="65">
        <f t="shared" si="160"/>
        <v>1.6946602912705633</v>
      </c>
      <c r="AN27" s="65">
        <f t="shared" si="160"/>
        <v>1.5784529869991049</v>
      </c>
      <c r="AO27" s="64">
        <f t="shared" si="161"/>
        <v>73.374999999999972</v>
      </c>
      <c r="AP27" s="64">
        <f t="shared" si="161"/>
        <v>184.06900000000002</v>
      </c>
      <c r="AQ27" s="66">
        <f t="shared" si="161"/>
        <v>259.75200000000001</v>
      </c>
      <c r="AR27" s="63">
        <f>'[1]Поступление и задолженность'!AR27/1000</f>
        <v>155.411</v>
      </c>
      <c r="AS27" s="64">
        <f>'[1]Поступление и задолженность'!AS27/1000</f>
        <v>193.285</v>
      </c>
      <c r="AT27" s="64">
        <f>'[1]Поступление и задолженность'!AT27/1000</f>
        <v>297.19299999999998</v>
      </c>
      <c r="AU27" s="64">
        <f>'[1]Поступление и задолженность'!AU27/1000</f>
        <v>460.53</v>
      </c>
      <c r="AV27" s="65">
        <f t="shared" ref="AV27:AW27" si="165">AS27/AR27</f>
        <v>1.2437021832431423</v>
      </c>
      <c r="AW27" s="65">
        <f t="shared" si="165"/>
        <v>1.5375895698062445</v>
      </c>
      <c r="AX27" s="65">
        <f t="shared" si="162"/>
        <v>1.5495990820779764</v>
      </c>
      <c r="AY27" s="64">
        <f t="shared" ref="AY27:AZ27" si="166">AS27-AR27</f>
        <v>37.873999999999995</v>
      </c>
      <c r="AZ27" s="64">
        <f t="shared" si="166"/>
        <v>103.90799999999999</v>
      </c>
      <c r="BA27" s="66">
        <f t="shared" si="163"/>
        <v>163.33699999999999</v>
      </c>
    </row>
    <row r="28" spans="1:53" s="61" customFormat="1" ht="45" hidden="1" customHeight="1" thickBot="1" x14ac:dyDescent="0.3">
      <c r="A28" s="67" t="str">
        <f t="shared" si="164"/>
        <v>Калужская область</v>
      </c>
      <c r="B28" s="118"/>
      <c r="C28" s="68" t="s">
        <v>20</v>
      </c>
      <c r="D28" s="69">
        <f t="shared" ref="D28:G28" si="167">D27/D26</f>
        <v>0.26601469264780692</v>
      </c>
      <c r="E28" s="70">
        <f t="shared" si="167"/>
        <v>0.31068700124599846</v>
      </c>
      <c r="F28" s="70">
        <f t="shared" si="167"/>
        <v>0.79882207914385173</v>
      </c>
      <c r="G28" s="70">
        <f t="shared" si="167"/>
        <v>1.0660066594255801</v>
      </c>
      <c r="H28" s="54" t="s">
        <v>18</v>
      </c>
      <c r="I28" s="54" t="s">
        <v>18</v>
      </c>
      <c r="J28" s="54" t="s">
        <v>18</v>
      </c>
      <c r="K28" s="71">
        <f t="shared" ref="K28:M28" si="168">(E28-D28)*100</f>
        <v>4.4672308598191544</v>
      </c>
      <c r="L28" s="71">
        <f t="shared" si="168"/>
        <v>48.813507789785326</v>
      </c>
      <c r="M28" s="72">
        <f t="shared" si="168"/>
        <v>26.718458028172844</v>
      </c>
      <c r="N28" s="69">
        <f t="shared" ref="N28:Q28" si="169">N27/N26</f>
        <v>0.5112161589710017</v>
      </c>
      <c r="O28" s="70">
        <f t="shared" si="169"/>
        <v>0.5712672378045015</v>
      </c>
      <c r="P28" s="70">
        <f t="shared" si="169"/>
        <v>0.71144251626898036</v>
      </c>
      <c r="Q28" s="70">
        <f t="shared" si="169"/>
        <v>0.8585227853710079</v>
      </c>
      <c r="R28" s="54" t="s">
        <v>18</v>
      </c>
      <c r="S28" s="54" t="s">
        <v>18</v>
      </c>
      <c r="T28" s="54" t="s">
        <v>18</v>
      </c>
      <c r="U28" s="71">
        <f t="shared" ref="U28:W28" si="170">(O28-N28)*100</f>
        <v>6.0051078833499805</v>
      </c>
      <c r="V28" s="71">
        <f t="shared" si="170"/>
        <v>14.017527846447885</v>
      </c>
      <c r="W28" s="72">
        <f t="shared" si="170"/>
        <v>14.708026910202754</v>
      </c>
      <c r="X28" s="69">
        <f t="shared" ref="X28:AA28" si="171">X27/X26</f>
        <v>0.56214816652010857</v>
      </c>
      <c r="Y28" s="70">
        <f t="shared" si="171"/>
        <v>0.63822968472876795</v>
      </c>
      <c r="Z28" s="70">
        <f t="shared" si="171"/>
        <v>0.80289581356823325</v>
      </c>
      <c r="AA28" s="70">
        <f t="shared" si="171"/>
        <v>1.0845475813011751</v>
      </c>
      <c r="AB28" s="54" t="s">
        <v>18</v>
      </c>
      <c r="AC28" s="54" t="s">
        <v>18</v>
      </c>
      <c r="AD28" s="54" t="s">
        <v>18</v>
      </c>
      <c r="AE28" s="71">
        <f t="shared" ref="AE28:AG28" si="172">(Y28-X28)*100</f>
        <v>7.6081518208659382</v>
      </c>
      <c r="AF28" s="71">
        <f t="shared" si="172"/>
        <v>16.466612883946532</v>
      </c>
      <c r="AG28" s="72">
        <f t="shared" si="172"/>
        <v>28.165176773294188</v>
      </c>
      <c r="AH28" s="69">
        <f t="shared" ref="AH28:AK28" si="173">AH27/AH26</f>
        <v>0.136034590480518</v>
      </c>
      <c r="AI28" s="70">
        <f t="shared" si="173"/>
        <v>0.16779106995405288</v>
      </c>
      <c r="AJ28" s="70">
        <f t="shared" si="173"/>
        <v>0.32325490825612124</v>
      </c>
      <c r="AK28" s="70">
        <f t="shared" si="173"/>
        <v>0.55164142583522779</v>
      </c>
      <c r="AL28" s="54" t="s">
        <v>18</v>
      </c>
      <c r="AM28" s="54" t="s">
        <v>18</v>
      </c>
      <c r="AN28" s="54" t="s">
        <v>18</v>
      </c>
      <c r="AO28" s="71">
        <f t="shared" ref="AO28:AQ28" si="174">(AI28-AH28)*100</f>
        <v>3.1756479473534882</v>
      </c>
      <c r="AP28" s="71">
        <f t="shared" si="174"/>
        <v>15.546383830206837</v>
      </c>
      <c r="AQ28" s="72">
        <f t="shared" si="174"/>
        <v>22.838651757910654</v>
      </c>
      <c r="AR28" s="69" t="s">
        <v>18</v>
      </c>
      <c r="AS28" s="70" t="s">
        <v>18</v>
      </c>
      <c r="AT28" s="70">
        <f t="shared" ref="AT28:AU28" si="175">AT27/AT26</f>
        <v>0.82235633328905999</v>
      </c>
      <c r="AU28" s="70">
        <f t="shared" si="175"/>
        <v>1.109232403373003</v>
      </c>
      <c r="AV28" s="54" t="s">
        <v>18</v>
      </c>
      <c r="AW28" s="54" t="s">
        <v>18</v>
      </c>
      <c r="AX28" s="54" t="s">
        <v>18</v>
      </c>
      <c r="AY28" s="71" t="s">
        <v>18</v>
      </c>
      <c r="AZ28" s="71" t="s">
        <v>18</v>
      </c>
      <c r="BA28" s="72">
        <f t="shared" ref="BA28" si="176">(AU28-AT28)*100</f>
        <v>28.687607008394302</v>
      </c>
    </row>
    <row r="29" spans="1:53" s="61" customFormat="1" ht="15" customHeight="1" thickBot="1" x14ac:dyDescent="0.3">
      <c r="A29" s="55" t="str">
        <f t="shared" ref="A29" si="177">B29</f>
        <v>Костромская область</v>
      </c>
      <c r="B29" s="116" t="s">
        <v>28</v>
      </c>
      <c r="C29" s="56" t="s">
        <v>17</v>
      </c>
      <c r="D29" s="57">
        <f t="shared" ref="D29:E30" si="178">N29+X29+AH29</f>
        <v>1134.039</v>
      </c>
      <c r="E29" s="58">
        <f t="shared" si="178"/>
        <v>1211.6690000000001</v>
      </c>
      <c r="F29" s="58">
        <f>P29+Z29+AT29</f>
        <v>656.03399999999999</v>
      </c>
      <c r="G29" s="58">
        <f>Q29+AA29+AU29</f>
        <v>692.87800000000004</v>
      </c>
      <c r="H29" s="59">
        <f t="shared" ref="H29:J30" si="179">E29/D29</f>
        <v>1.0684544358703714</v>
      </c>
      <c r="I29" s="59">
        <f t="shared" si="179"/>
        <v>0.54143004401367034</v>
      </c>
      <c r="J29" s="59">
        <f t="shared" si="179"/>
        <v>1.0561617233253155</v>
      </c>
      <c r="K29" s="58">
        <f t="shared" ref="K29:M30" si="180">E29-D29</f>
        <v>77.630000000000109</v>
      </c>
      <c r="L29" s="58">
        <f t="shared" si="180"/>
        <v>-555.6350000000001</v>
      </c>
      <c r="M29" s="60">
        <f t="shared" si="180"/>
        <v>36.844000000000051</v>
      </c>
      <c r="N29" s="57">
        <f>'[1]Поступление и задолженность'!N29/1000</f>
        <v>64.108999999999995</v>
      </c>
      <c r="O29" s="58">
        <f>'[1]Поступление и задолженность'!O29/1000</f>
        <v>70.134</v>
      </c>
      <c r="P29" s="58">
        <f>'[1]Поступление и задолженность'!P29/1000</f>
        <v>73.278999999999996</v>
      </c>
      <c r="Q29" s="58">
        <f>'[1]Поступление и задолженность'!Q29/1000</f>
        <v>97.84</v>
      </c>
      <c r="R29" s="59">
        <f t="shared" ref="R29:T30" si="181">O29/N29</f>
        <v>1.0939805643513392</v>
      </c>
      <c r="S29" s="59">
        <f t="shared" si="181"/>
        <v>1.0448427296318477</v>
      </c>
      <c r="T29" s="59">
        <f t="shared" si="181"/>
        <v>1.335171058557022</v>
      </c>
      <c r="U29" s="58">
        <f t="shared" ref="U29:W30" si="182">O29-N29</f>
        <v>6.0250000000000057</v>
      </c>
      <c r="V29" s="58">
        <f t="shared" si="182"/>
        <v>3.144999999999996</v>
      </c>
      <c r="W29" s="60">
        <f t="shared" si="182"/>
        <v>24.561000000000007</v>
      </c>
      <c r="X29" s="57">
        <f>'[1]Поступление и задолженность'!X29/1000</f>
        <v>329.93599999999998</v>
      </c>
      <c r="Y29" s="58">
        <f>'[1]Поступление и задолженность'!Y29/1000</f>
        <v>388.27699999999999</v>
      </c>
      <c r="Z29" s="58">
        <f>'[1]Поступление и задолженность'!Z29/1000</f>
        <v>436.43700000000001</v>
      </c>
      <c r="AA29" s="58">
        <f>'[1]Поступление и задолженность'!AA29/1000</f>
        <v>451.90300000000002</v>
      </c>
      <c r="AB29" s="59">
        <f t="shared" ref="AB29:AD30" si="183">Y29/X29</f>
        <v>1.1768252024635082</v>
      </c>
      <c r="AC29" s="59">
        <f t="shared" si="183"/>
        <v>1.124035160465338</v>
      </c>
      <c r="AD29" s="59">
        <f t="shared" si="183"/>
        <v>1.0354369588279637</v>
      </c>
      <c r="AE29" s="58">
        <f t="shared" ref="AE29:AG30" si="184">Y29-X29</f>
        <v>58.341000000000008</v>
      </c>
      <c r="AF29" s="58">
        <f t="shared" si="184"/>
        <v>48.160000000000025</v>
      </c>
      <c r="AG29" s="60">
        <f t="shared" si="184"/>
        <v>15.466000000000008</v>
      </c>
      <c r="AH29" s="57">
        <f>'[1]Поступление и задолженность'!AH29/1000</f>
        <v>739.99400000000003</v>
      </c>
      <c r="AI29" s="58">
        <f>'[1]Поступление и задолженность'!AI29/1000</f>
        <v>753.25800000000004</v>
      </c>
      <c r="AJ29" s="58">
        <f>'[1]Поступление и задолженность'!AJ29/1000</f>
        <v>723.40099999999995</v>
      </c>
      <c r="AK29" s="58">
        <f>'[1]Поступление и задолженность'!AK29/1000</f>
        <v>605.19100000000003</v>
      </c>
      <c r="AL29" s="59">
        <f t="shared" ref="AL29:AN30" si="185">AI29/AH29</f>
        <v>1.0179244696578622</v>
      </c>
      <c r="AM29" s="59">
        <f t="shared" si="185"/>
        <v>0.96036285044433634</v>
      </c>
      <c r="AN29" s="59">
        <f t="shared" si="185"/>
        <v>0.83659132348448517</v>
      </c>
      <c r="AO29" s="58">
        <f t="shared" ref="AO29:AQ30" si="186">AI29-AH29</f>
        <v>13.26400000000001</v>
      </c>
      <c r="AP29" s="58">
        <f t="shared" si="186"/>
        <v>-29.857000000000085</v>
      </c>
      <c r="AQ29" s="60">
        <f t="shared" si="186"/>
        <v>-118.20999999999992</v>
      </c>
      <c r="AR29" s="57" t="s">
        <v>18</v>
      </c>
      <c r="AS29" s="58" t="s">
        <v>18</v>
      </c>
      <c r="AT29" s="58">
        <f>'[1]Поступление и задолженность'!AT29/1000</f>
        <v>146.31800000000001</v>
      </c>
      <c r="AU29" s="58">
        <f>'[1]Поступление и задолженность'!AU29/1000</f>
        <v>143.13499999999999</v>
      </c>
      <c r="AV29" s="59" t="s">
        <v>18</v>
      </c>
      <c r="AW29" s="59" t="s">
        <v>18</v>
      </c>
      <c r="AX29" s="59">
        <f t="shared" ref="AX29:AX30" si="187">AU29/AT29</f>
        <v>0.97824601211060824</v>
      </c>
      <c r="AY29" s="58" t="s">
        <v>18</v>
      </c>
      <c r="AZ29" s="58" t="s">
        <v>18</v>
      </c>
      <c r="BA29" s="60">
        <f t="shared" ref="BA29:BA30" si="188">AU29-AT29</f>
        <v>-3.1830000000000211</v>
      </c>
    </row>
    <row r="30" spans="1:53" s="61" customFormat="1" ht="45.75" hidden="1" thickBot="1" x14ac:dyDescent="0.3">
      <c r="A30" s="62" t="str">
        <f t="shared" ref="A30:A31" si="189">A29</f>
        <v>Костромская область</v>
      </c>
      <c r="B30" s="117"/>
      <c r="C30" s="56" t="s">
        <v>19</v>
      </c>
      <c r="D30" s="63">
        <f t="shared" si="178"/>
        <v>554.58300000000008</v>
      </c>
      <c r="E30" s="64">
        <f t="shared" si="178"/>
        <v>709.52199999999993</v>
      </c>
      <c r="F30" s="64">
        <f>P30+Z30+AT30</f>
        <v>496.55200000000002</v>
      </c>
      <c r="G30" s="64">
        <f>Q30+AA30+AU30</f>
        <v>641.90000000000009</v>
      </c>
      <c r="H30" s="65">
        <f t="shared" si="179"/>
        <v>1.279379281369966</v>
      </c>
      <c r="I30" s="65">
        <f t="shared" si="179"/>
        <v>0.69984017408903465</v>
      </c>
      <c r="J30" s="65">
        <f t="shared" si="179"/>
        <v>1.2927145596030225</v>
      </c>
      <c r="K30" s="64">
        <f t="shared" si="180"/>
        <v>154.93899999999985</v>
      </c>
      <c r="L30" s="64">
        <f t="shared" si="180"/>
        <v>-212.96999999999991</v>
      </c>
      <c r="M30" s="66">
        <f t="shared" si="180"/>
        <v>145.34800000000007</v>
      </c>
      <c r="N30" s="63">
        <f>'[1]Поступление и задолженность'!N30/1000</f>
        <v>43.115000000000002</v>
      </c>
      <c r="O30" s="64">
        <f>'[1]Поступление и задолженность'!O30/1000</f>
        <v>54.783999999999999</v>
      </c>
      <c r="P30" s="64">
        <f>'[1]Поступление и задолженность'!P30/1000</f>
        <v>64.707999999999998</v>
      </c>
      <c r="Q30" s="64">
        <f>'[1]Поступление и задолженность'!Q30/1000</f>
        <v>93.164000000000001</v>
      </c>
      <c r="R30" s="65">
        <f t="shared" si="181"/>
        <v>1.270648266264641</v>
      </c>
      <c r="S30" s="65">
        <f t="shared" si="181"/>
        <v>1.1811477803738317</v>
      </c>
      <c r="T30" s="65">
        <f t="shared" si="181"/>
        <v>1.4397601533040738</v>
      </c>
      <c r="U30" s="64">
        <f t="shared" si="182"/>
        <v>11.668999999999997</v>
      </c>
      <c r="V30" s="64">
        <f t="shared" si="182"/>
        <v>9.9239999999999995</v>
      </c>
      <c r="W30" s="66">
        <f t="shared" si="182"/>
        <v>28.456000000000003</v>
      </c>
      <c r="X30" s="63">
        <f>'[1]Поступление и задолженность'!X30/1000</f>
        <v>211.23099999999999</v>
      </c>
      <c r="Y30" s="64">
        <f>'[1]Поступление и задолженность'!Y30/1000</f>
        <v>263.096</v>
      </c>
      <c r="Z30" s="64">
        <f>'[1]Поступление и задолженность'!Z30/1000</f>
        <v>332.517</v>
      </c>
      <c r="AA30" s="64">
        <f>'[1]Поступление и задолженность'!AA30/1000</f>
        <v>420.517</v>
      </c>
      <c r="AB30" s="65">
        <f t="shared" si="183"/>
        <v>1.2455368766895012</v>
      </c>
      <c r="AC30" s="65">
        <f t="shared" si="183"/>
        <v>1.2638618603095448</v>
      </c>
      <c r="AD30" s="65">
        <f t="shared" si="183"/>
        <v>1.2646481232538487</v>
      </c>
      <c r="AE30" s="64">
        <f t="shared" si="184"/>
        <v>51.865000000000009</v>
      </c>
      <c r="AF30" s="64">
        <f t="shared" si="184"/>
        <v>69.420999999999992</v>
      </c>
      <c r="AG30" s="66">
        <f t="shared" si="184"/>
        <v>88</v>
      </c>
      <c r="AH30" s="63">
        <f>'[1]Поступление и задолженность'!AH30/1000</f>
        <v>300.23700000000002</v>
      </c>
      <c r="AI30" s="64">
        <f>'[1]Поступление и задолженность'!AI30/1000</f>
        <v>391.642</v>
      </c>
      <c r="AJ30" s="64">
        <f>'[1]Поступление и задолженность'!AJ30/1000</f>
        <v>449.36399999999998</v>
      </c>
      <c r="AK30" s="64">
        <f>'[1]Поступление и задолженность'!AK30/1000</f>
        <v>330.19900000000001</v>
      </c>
      <c r="AL30" s="65">
        <f t="shared" si="185"/>
        <v>1.3044428235027661</v>
      </c>
      <c r="AM30" s="65">
        <f t="shared" si="185"/>
        <v>1.1473846012429718</v>
      </c>
      <c r="AN30" s="65">
        <f t="shared" si="185"/>
        <v>0.7348140928067225</v>
      </c>
      <c r="AO30" s="64">
        <f t="shared" si="186"/>
        <v>91.404999999999973</v>
      </c>
      <c r="AP30" s="64">
        <f t="shared" si="186"/>
        <v>57.72199999999998</v>
      </c>
      <c r="AQ30" s="66">
        <f t="shared" si="186"/>
        <v>-119.16499999999996</v>
      </c>
      <c r="AR30" s="63">
        <f>'[1]Поступление и задолженность'!AR30/1000</f>
        <v>64.632000000000005</v>
      </c>
      <c r="AS30" s="64">
        <f>'[1]Поступление и задолженность'!AS30/1000</f>
        <v>84.35</v>
      </c>
      <c r="AT30" s="64">
        <f>'[1]Поступление и задолженность'!AT30/1000</f>
        <v>99.326999999999998</v>
      </c>
      <c r="AU30" s="64">
        <f>'[1]Поступление и задолженность'!AU30/1000</f>
        <v>128.21899999999999</v>
      </c>
      <c r="AV30" s="65">
        <f t="shared" ref="AV30:AW30" si="190">AS30/AR30</f>
        <v>1.3050810743903947</v>
      </c>
      <c r="AW30" s="65">
        <f t="shared" si="190"/>
        <v>1.1775577949021934</v>
      </c>
      <c r="AX30" s="65">
        <f t="shared" si="187"/>
        <v>1.290877606290334</v>
      </c>
      <c r="AY30" s="64">
        <f t="shared" ref="AY30:AZ30" si="191">AS30-AR30</f>
        <v>19.717999999999989</v>
      </c>
      <c r="AZ30" s="64">
        <f t="shared" si="191"/>
        <v>14.977000000000004</v>
      </c>
      <c r="BA30" s="66">
        <f t="shared" si="188"/>
        <v>28.891999999999996</v>
      </c>
    </row>
    <row r="31" spans="1:53" s="61" customFormat="1" ht="45" hidden="1" customHeight="1" thickBot="1" x14ac:dyDescent="0.3">
      <c r="A31" s="67" t="str">
        <f t="shared" si="189"/>
        <v>Костромская область</v>
      </c>
      <c r="B31" s="118"/>
      <c r="C31" s="68" t="s">
        <v>20</v>
      </c>
      <c r="D31" s="69">
        <f t="shared" ref="D31:G31" si="192">D30/D29</f>
        <v>0.48903344593969</v>
      </c>
      <c r="E31" s="70">
        <f t="shared" si="192"/>
        <v>0.58557411306223062</v>
      </c>
      <c r="F31" s="70">
        <f t="shared" si="192"/>
        <v>0.7568997948277072</v>
      </c>
      <c r="G31" s="70">
        <f t="shared" si="192"/>
        <v>0.92642571996801748</v>
      </c>
      <c r="H31" s="54" t="s">
        <v>18</v>
      </c>
      <c r="I31" s="54" t="s">
        <v>18</v>
      </c>
      <c r="J31" s="54" t="s">
        <v>18</v>
      </c>
      <c r="K31" s="71">
        <f t="shared" ref="K31:M31" si="193">(E31-D31)*100</f>
        <v>9.6540667122540604</v>
      </c>
      <c r="L31" s="71">
        <f t="shared" si="193"/>
        <v>17.132568176547657</v>
      </c>
      <c r="M31" s="72">
        <f t="shared" si="193"/>
        <v>16.952592514031029</v>
      </c>
      <c r="N31" s="69">
        <f t="shared" ref="N31:Q31" si="194">N30/N29</f>
        <v>0.67252647834157464</v>
      </c>
      <c r="O31" s="70">
        <f t="shared" si="194"/>
        <v>0.78113325918955145</v>
      </c>
      <c r="P31" s="70">
        <f t="shared" si="194"/>
        <v>0.88303606763192732</v>
      </c>
      <c r="Q31" s="70">
        <f t="shared" si="194"/>
        <v>0.95220768601798855</v>
      </c>
      <c r="R31" s="54" t="s">
        <v>18</v>
      </c>
      <c r="S31" s="54" t="s">
        <v>18</v>
      </c>
      <c r="T31" s="54" t="s">
        <v>18</v>
      </c>
      <c r="U31" s="71">
        <f t="shared" ref="U31:W31" si="195">(O31-N31)*100</f>
        <v>10.860678084797682</v>
      </c>
      <c r="V31" s="71">
        <f t="shared" si="195"/>
        <v>10.190280844237588</v>
      </c>
      <c r="W31" s="72">
        <f t="shared" si="195"/>
        <v>6.9171618386061233</v>
      </c>
      <c r="X31" s="69">
        <f t="shared" ref="X31:AA31" si="196">X30/X29</f>
        <v>0.64021810290480585</v>
      </c>
      <c r="Y31" s="70">
        <f t="shared" si="196"/>
        <v>0.677598724621855</v>
      </c>
      <c r="Z31" s="70">
        <f t="shared" si="196"/>
        <v>0.76189003223832985</v>
      </c>
      <c r="AA31" s="70">
        <f t="shared" si="196"/>
        <v>0.93054704217497997</v>
      </c>
      <c r="AB31" s="54" t="s">
        <v>18</v>
      </c>
      <c r="AC31" s="54" t="s">
        <v>18</v>
      </c>
      <c r="AD31" s="54" t="s">
        <v>18</v>
      </c>
      <c r="AE31" s="71">
        <f t="shared" ref="AE31:AG31" si="197">(Y31-X31)*100</f>
        <v>3.7380621717049145</v>
      </c>
      <c r="AF31" s="71">
        <f t="shared" si="197"/>
        <v>8.4291307616474853</v>
      </c>
      <c r="AG31" s="72">
        <f t="shared" si="197"/>
        <v>16.865700993665012</v>
      </c>
      <c r="AH31" s="69">
        <f t="shared" ref="AH31:AK31" si="198">AH30/AH29</f>
        <v>0.40572896536998948</v>
      </c>
      <c r="AI31" s="70">
        <f t="shared" si="198"/>
        <v>0.51993075413736056</v>
      </c>
      <c r="AJ31" s="70">
        <f t="shared" si="198"/>
        <v>0.62118244237981424</v>
      </c>
      <c r="AK31" s="70">
        <f t="shared" si="198"/>
        <v>0.54561122025938913</v>
      </c>
      <c r="AL31" s="54" t="s">
        <v>18</v>
      </c>
      <c r="AM31" s="54" t="s">
        <v>18</v>
      </c>
      <c r="AN31" s="54" t="s">
        <v>18</v>
      </c>
      <c r="AO31" s="71">
        <f t="shared" ref="AO31:AQ31" si="199">(AI31-AH31)*100</f>
        <v>11.420178876737108</v>
      </c>
      <c r="AP31" s="71">
        <f t="shared" si="199"/>
        <v>10.125168824245367</v>
      </c>
      <c r="AQ31" s="72">
        <f t="shared" si="199"/>
        <v>-7.5571222120425112</v>
      </c>
      <c r="AR31" s="69" t="s">
        <v>18</v>
      </c>
      <c r="AS31" s="70" t="s">
        <v>18</v>
      </c>
      <c r="AT31" s="70">
        <f t="shared" ref="AT31:AU31" si="200">AT30/AT29</f>
        <v>0.67884334121570822</v>
      </c>
      <c r="AU31" s="70">
        <f t="shared" si="200"/>
        <v>0.89579068711356413</v>
      </c>
      <c r="AV31" s="54" t="s">
        <v>18</v>
      </c>
      <c r="AW31" s="54" t="s">
        <v>18</v>
      </c>
      <c r="AX31" s="54" t="s">
        <v>18</v>
      </c>
      <c r="AY31" s="71" t="s">
        <v>18</v>
      </c>
      <c r="AZ31" s="71" t="s">
        <v>18</v>
      </c>
      <c r="BA31" s="72">
        <f t="shared" ref="BA31" si="201">(AU31-AT31)*100</f>
        <v>21.69473458978559</v>
      </c>
    </row>
    <row r="32" spans="1:53" s="61" customFormat="1" ht="30.75" thickBot="1" x14ac:dyDescent="0.3">
      <c r="A32" s="55" t="str">
        <f t="shared" ref="A32" si="202">B32</f>
        <v>Курская область</v>
      </c>
      <c r="B32" s="116" t="s">
        <v>29</v>
      </c>
      <c r="C32" s="56" t="s">
        <v>17</v>
      </c>
      <c r="D32" s="57">
        <f t="shared" ref="D32:E33" si="203">N32+X32+AH32</f>
        <v>2111.6390000000001</v>
      </c>
      <c r="E32" s="58">
        <f t="shared" si="203"/>
        <v>2263.7330000000002</v>
      </c>
      <c r="F32" s="58">
        <f>P32+Z32+AT32</f>
        <v>1176.296</v>
      </c>
      <c r="G32" s="58">
        <f>Q32+AA32+AU32</f>
        <v>1213.8500000000001</v>
      </c>
      <c r="H32" s="59">
        <f t="shared" ref="H32:J33" si="204">E32/D32</f>
        <v>1.0720265158959463</v>
      </c>
      <c r="I32" s="59">
        <f t="shared" si="204"/>
        <v>0.51962665208308578</v>
      </c>
      <c r="J32" s="59">
        <f t="shared" si="204"/>
        <v>1.0319256377646444</v>
      </c>
      <c r="K32" s="58">
        <f t="shared" ref="K32:M33" si="205">E32-D32</f>
        <v>152.09400000000005</v>
      </c>
      <c r="L32" s="58">
        <f t="shared" si="205"/>
        <v>-1087.4370000000001</v>
      </c>
      <c r="M32" s="60">
        <f t="shared" si="205"/>
        <v>37.554000000000087</v>
      </c>
      <c r="N32" s="57">
        <f>'[1]Поступление и задолженность'!N32/1000</f>
        <v>135.26900000000001</v>
      </c>
      <c r="O32" s="58">
        <f>'[1]Поступление и задолженность'!O32/1000</f>
        <v>157.86600000000001</v>
      </c>
      <c r="P32" s="58">
        <f>'[1]Поступление и задолженность'!P32/1000</f>
        <v>166.99799999999999</v>
      </c>
      <c r="Q32" s="58">
        <f>'[1]Поступление и задолженность'!Q32/1000</f>
        <v>222.47300000000001</v>
      </c>
      <c r="R32" s="59">
        <f t="shared" ref="R32:T33" si="206">O32/N32</f>
        <v>1.1670523179738153</v>
      </c>
      <c r="S32" s="59">
        <f t="shared" si="206"/>
        <v>1.0578465280681082</v>
      </c>
      <c r="T32" s="59">
        <f t="shared" si="206"/>
        <v>1.3321896070611625</v>
      </c>
      <c r="U32" s="58">
        <f t="shared" ref="U32:W33" si="207">O32-N32</f>
        <v>22.597000000000008</v>
      </c>
      <c r="V32" s="58">
        <f t="shared" si="207"/>
        <v>9.1319999999999766</v>
      </c>
      <c r="W32" s="60">
        <f t="shared" si="207"/>
        <v>55.475000000000023</v>
      </c>
      <c r="X32" s="57">
        <f>'[1]Поступление и задолженность'!X32/1000</f>
        <v>547.66700000000003</v>
      </c>
      <c r="Y32" s="58">
        <f>'[1]Поступление и задолженность'!Y32/1000</f>
        <v>606.38699999999994</v>
      </c>
      <c r="Z32" s="58">
        <f>'[1]Поступление и задолженность'!Z32/1000</f>
        <v>711.28899999999999</v>
      </c>
      <c r="AA32" s="58">
        <f>'[1]Поступление и задолженность'!AA32/1000</f>
        <v>715.6</v>
      </c>
      <c r="AB32" s="59">
        <f t="shared" ref="AB32:AD33" si="208">Y32/X32</f>
        <v>1.10721843748117</v>
      </c>
      <c r="AC32" s="59">
        <f t="shared" si="208"/>
        <v>1.1729951334708693</v>
      </c>
      <c r="AD32" s="59">
        <f t="shared" si="208"/>
        <v>1.0060608275960967</v>
      </c>
      <c r="AE32" s="58">
        <f t="shared" ref="AE32:AG33" si="209">Y32-X32</f>
        <v>58.719999999999914</v>
      </c>
      <c r="AF32" s="58">
        <f t="shared" si="209"/>
        <v>104.90200000000004</v>
      </c>
      <c r="AG32" s="60">
        <f t="shared" si="209"/>
        <v>4.3110000000000355</v>
      </c>
      <c r="AH32" s="57">
        <f>'[1]Поступление и задолженность'!AH32/1000</f>
        <v>1428.703</v>
      </c>
      <c r="AI32" s="58">
        <f>'[1]Поступление и задолженность'!AI32/1000</f>
        <v>1499.48</v>
      </c>
      <c r="AJ32" s="58">
        <f>'[1]Поступление и задолженность'!AJ32/1000</f>
        <v>1533.807</v>
      </c>
      <c r="AK32" s="58">
        <f>'[1]Поступление и задолженность'!AK32/1000</f>
        <v>1385.7470000000001</v>
      </c>
      <c r="AL32" s="59">
        <f t="shared" ref="AL32:AN33" si="210">AI32/AH32</f>
        <v>1.049539337427023</v>
      </c>
      <c r="AM32" s="59">
        <f t="shared" si="210"/>
        <v>1.02289260276896</v>
      </c>
      <c r="AN32" s="59">
        <f t="shared" si="210"/>
        <v>0.90346895013518658</v>
      </c>
      <c r="AO32" s="58">
        <f t="shared" ref="AO32:AQ33" si="211">AI32-AH32</f>
        <v>70.777000000000044</v>
      </c>
      <c r="AP32" s="58">
        <f t="shared" si="211"/>
        <v>34.326999999999998</v>
      </c>
      <c r="AQ32" s="60">
        <f t="shared" si="211"/>
        <v>-148.05999999999995</v>
      </c>
      <c r="AR32" s="57" t="s">
        <v>18</v>
      </c>
      <c r="AS32" s="58" t="s">
        <v>18</v>
      </c>
      <c r="AT32" s="58">
        <f>'[1]Поступление и задолженность'!AT32/1000</f>
        <v>298.00900000000001</v>
      </c>
      <c r="AU32" s="58">
        <f>'[1]Поступление и задолженность'!AU32/1000</f>
        <v>275.77699999999999</v>
      </c>
      <c r="AV32" s="59" t="s">
        <v>18</v>
      </c>
      <c r="AW32" s="59" t="s">
        <v>18</v>
      </c>
      <c r="AX32" s="59">
        <f t="shared" ref="AX32:AX33" si="212">AU32/AT32</f>
        <v>0.92539822622806689</v>
      </c>
      <c r="AY32" s="58" t="s">
        <v>18</v>
      </c>
      <c r="AZ32" s="58" t="s">
        <v>18</v>
      </c>
      <c r="BA32" s="60">
        <f t="shared" ref="BA32:BA33" si="213">AU32-AT32</f>
        <v>-22.232000000000028</v>
      </c>
    </row>
    <row r="33" spans="1:53" s="61" customFormat="1" ht="30.75" hidden="1" thickBot="1" x14ac:dyDescent="0.3">
      <c r="A33" s="62" t="str">
        <f t="shared" ref="A33:A34" si="214">A32</f>
        <v>Курская область</v>
      </c>
      <c r="B33" s="117"/>
      <c r="C33" s="56" t="s">
        <v>19</v>
      </c>
      <c r="D33" s="63">
        <f t="shared" si="203"/>
        <v>778.95100000000002</v>
      </c>
      <c r="E33" s="64">
        <f t="shared" si="203"/>
        <v>831.5569999999999</v>
      </c>
      <c r="F33" s="64">
        <f>P33+Z33+AT33</f>
        <v>922.67499999999995</v>
      </c>
      <c r="G33" s="64">
        <f>Q33+AA33+AU33</f>
        <v>1163.508</v>
      </c>
      <c r="H33" s="65">
        <f t="shared" si="204"/>
        <v>1.0675344148733359</v>
      </c>
      <c r="I33" s="65">
        <f t="shared" si="204"/>
        <v>1.1095751704332957</v>
      </c>
      <c r="J33" s="65">
        <f t="shared" si="204"/>
        <v>1.261016067412686</v>
      </c>
      <c r="K33" s="64">
        <f t="shared" si="205"/>
        <v>52.605999999999881</v>
      </c>
      <c r="L33" s="64">
        <f t="shared" si="205"/>
        <v>91.118000000000052</v>
      </c>
      <c r="M33" s="66">
        <f t="shared" si="205"/>
        <v>240.83300000000008</v>
      </c>
      <c r="N33" s="63">
        <f>'[1]Поступление и задолженность'!N33/1000</f>
        <v>77.09</v>
      </c>
      <c r="O33" s="64">
        <f>'[1]Поступление и задолженность'!O33/1000</f>
        <v>110.209</v>
      </c>
      <c r="P33" s="64">
        <f>'[1]Поступление и задолженность'!P33/1000</f>
        <v>133.26900000000001</v>
      </c>
      <c r="Q33" s="64">
        <f>'[1]Поступление и задолженность'!Q33/1000</f>
        <v>204.10499999999999</v>
      </c>
      <c r="R33" s="65">
        <f t="shared" si="206"/>
        <v>1.4296147360228304</v>
      </c>
      <c r="S33" s="65">
        <f t="shared" si="206"/>
        <v>1.2092388098975584</v>
      </c>
      <c r="T33" s="65">
        <f t="shared" si="206"/>
        <v>1.5315264615176822</v>
      </c>
      <c r="U33" s="64">
        <f t="shared" si="207"/>
        <v>33.119</v>
      </c>
      <c r="V33" s="64">
        <f t="shared" si="207"/>
        <v>23.060000000000002</v>
      </c>
      <c r="W33" s="66">
        <f t="shared" si="207"/>
        <v>70.835999999999984</v>
      </c>
      <c r="X33" s="63">
        <f>'[1]Поступление и задолженность'!X33/1000</f>
        <v>444.99599999999998</v>
      </c>
      <c r="Y33" s="64">
        <f>'[1]Поступление и задолженность'!Y33/1000</f>
        <v>529.08199999999999</v>
      </c>
      <c r="Z33" s="64">
        <f>'[1]Поступление и задолженность'!Z33/1000</f>
        <v>633.45799999999997</v>
      </c>
      <c r="AA33" s="64">
        <f>'[1]Поступление и задолженность'!AA33/1000</f>
        <v>768.71699999999998</v>
      </c>
      <c r="AB33" s="65">
        <f t="shared" si="208"/>
        <v>1.1889590018786687</v>
      </c>
      <c r="AC33" s="65">
        <f t="shared" si="208"/>
        <v>1.197277548659754</v>
      </c>
      <c r="AD33" s="65">
        <f t="shared" si="208"/>
        <v>1.2135248114318551</v>
      </c>
      <c r="AE33" s="64">
        <f t="shared" si="209"/>
        <v>84.086000000000013</v>
      </c>
      <c r="AF33" s="64">
        <f t="shared" si="209"/>
        <v>104.37599999999998</v>
      </c>
      <c r="AG33" s="66">
        <f t="shared" si="209"/>
        <v>135.25900000000001</v>
      </c>
      <c r="AH33" s="63">
        <f>'[1]Поступление и задолженность'!AH33/1000</f>
        <v>256.86500000000001</v>
      </c>
      <c r="AI33" s="64">
        <f>'[1]Поступление и задолженность'!AI33/1000</f>
        <v>192.26599999999999</v>
      </c>
      <c r="AJ33" s="64">
        <f>'[1]Поступление и задолженность'!AJ33/1000</f>
        <v>277.70699999999999</v>
      </c>
      <c r="AK33" s="64">
        <f>'[1]Поступление и задолженность'!AK33/1000</f>
        <v>287.21300000000002</v>
      </c>
      <c r="AL33" s="65">
        <f t="shared" si="210"/>
        <v>0.74850991766102815</v>
      </c>
      <c r="AM33" s="65">
        <f t="shared" si="210"/>
        <v>1.444389543653064</v>
      </c>
      <c r="AN33" s="65">
        <f t="shared" si="210"/>
        <v>1.0342303218860167</v>
      </c>
      <c r="AO33" s="64">
        <f t="shared" si="211"/>
        <v>-64.599000000000018</v>
      </c>
      <c r="AP33" s="64">
        <f t="shared" si="211"/>
        <v>85.441000000000003</v>
      </c>
      <c r="AQ33" s="66">
        <f t="shared" si="211"/>
        <v>9.5060000000000286</v>
      </c>
      <c r="AR33" s="63">
        <f>'[1]Поступление и задолженность'!AR33/1000</f>
        <v>90.703999999999994</v>
      </c>
      <c r="AS33" s="64">
        <f>'[1]Поступление и задолженность'!AS33/1000</f>
        <v>112.39400000000001</v>
      </c>
      <c r="AT33" s="64">
        <f>'[1]Поступление и задолженность'!AT33/1000</f>
        <v>155.94800000000001</v>
      </c>
      <c r="AU33" s="64">
        <f>'[1]Поступление и задолженность'!AU33/1000</f>
        <v>190.68600000000001</v>
      </c>
      <c r="AV33" s="65">
        <f t="shared" ref="AV33:AW33" si="215">AS33/AR33</f>
        <v>1.2391294760980773</v>
      </c>
      <c r="AW33" s="65">
        <f t="shared" si="215"/>
        <v>1.3875117888855277</v>
      </c>
      <c r="AX33" s="65">
        <f t="shared" si="212"/>
        <v>1.2227537384256291</v>
      </c>
      <c r="AY33" s="64">
        <f t="shared" ref="AY33:AZ33" si="216">AS33-AR33</f>
        <v>21.690000000000012</v>
      </c>
      <c r="AZ33" s="64">
        <f t="shared" si="216"/>
        <v>43.554000000000002</v>
      </c>
      <c r="BA33" s="66">
        <f t="shared" si="213"/>
        <v>34.738</v>
      </c>
    </row>
    <row r="34" spans="1:53" s="61" customFormat="1" ht="45" hidden="1" customHeight="1" thickBot="1" x14ac:dyDescent="0.3">
      <c r="A34" s="67" t="str">
        <f t="shared" si="214"/>
        <v>Курская область</v>
      </c>
      <c r="B34" s="118"/>
      <c r="C34" s="68" t="s">
        <v>20</v>
      </c>
      <c r="D34" s="69">
        <f t="shared" ref="D34:G34" si="217">D33/D32</f>
        <v>0.3688845489214776</v>
      </c>
      <c r="E34" s="70">
        <f t="shared" si="217"/>
        <v>0.36733881601761331</v>
      </c>
      <c r="F34" s="70">
        <f t="shared" si="217"/>
        <v>0.78439015349877916</v>
      </c>
      <c r="G34" s="70">
        <f t="shared" si="217"/>
        <v>0.95852700086501619</v>
      </c>
      <c r="H34" s="54" t="s">
        <v>18</v>
      </c>
      <c r="I34" s="54" t="s">
        <v>18</v>
      </c>
      <c r="J34" s="54" t="s">
        <v>18</v>
      </c>
      <c r="K34" s="71">
        <f t="shared" ref="K34:M34" si="218">(E34-D34)*100</f>
        <v>-0.15457329038642831</v>
      </c>
      <c r="L34" s="71">
        <f t="shared" si="218"/>
        <v>41.705133748116587</v>
      </c>
      <c r="M34" s="72">
        <f t="shared" si="218"/>
        <v>17.413684736623701</v>
      </c>
      <c r="N34" s="69">
        <f t="shared" ref="N34:Q34" si="219">N33/N32</f>
        <v>0.56990145561806471</v>
      </c>
      <c r="O34" s="70">
        <f t="shared" si="219"/>
        <v>0.69811739069844037</v>
      </c>
      <c r="P34" s="70">
        <f t="shared" si="219"/>
        <v>0.79802752128768017</v>
      </c>
      <c r="Q34" s="70">
        <f t="shared" si="219"/>
        <v>0.91743717215122722</v>
      </c>
      <c r="R34" s="54" t="s">
        <v>18</v>
      </c>
      <c r="S34" s="54" t="s">
        <v>18</v>
      </c>
      <c r="T34" s="54" t="s">
        <v>18</v>
      </c>
      <c r="U34" s="71">
        <f t="shared" ref="U34:W34" si="220">(O34-N34)*100</f>
        <v>12.821593508037566</v>
      </c>
      <c r="V34" s="71">
        <f t="shared" si="220"/>
        <v>9.9910130589239809</v>
      </c>
      <c r="W34" s="72">
        <f t="shared" si="220"/>
        <v>11.940965086354705</v>
      </c>
      <c r="X34" s="69">
        <f t="shared" ref="X34:AA34" si="221">X33/X32</f>
        <v>0.81253024191707723</v>
      </c>
      <c r="Y34" s="70">
        <f t="shared" si="221"/>
        <v>0.87251540682765305</v>
      </c>
      <c r="Z34" s="70">
        <f t="shared" si="221"/>
        <v>0.89057752896501985</v>
      </c>
      <c r="AA34" s="70">
        <f t="shared" si="221"/>
        <v>1.0742272219116824</v>
      </c>
      <c r="AB34" s="54" t="s">
        <v>18</v>
      </c>
      <c r="AC34" s="54" t="s">
        <v>18</v>
      </c>
      <c r="AD34" s="54" t="s">
        <v>18</v>
      </c>
      <c r="AE34" s="71">
        <f t="shared" ref="AE34:AG34" si="222">(Y34-X34)*100</f>
        <v>5.9985164910575817</v>
      </c>
      <c r="AF34" s="71">
        <f t="shared" si="222"/>
        <v>1.8062122137366798</v>
      </c>
      <c r="AG34" s="72">
        <f t="shared" si="222"/>
        <v>18.364969294666256</v>
      </c>
      <c r="AH34" s="69">
        <f t="shared" ref="AH34:AK34" si="223">AH33/AH32</f>
        <v>0.17978894143849353</v>
      </c>
      <c r="AI34" s="70">
        <f t="shared" si="223"/>
        <v>0.12822178355163122</v>
      </c>
      <c r="AJ34" s="70">
        <f t="shared" si="223"/>
        <v>0.18105732989874215</v>
      </c>
      <c r="AK34" s="70">
        <f t="shared" si="223"/>
        <v>0.20726222030428354</v>
      </c>
      <c r="AL34" s="54" t="s">
        <v>18</v>
      </c>
      <c r="AM34" s="54" t="s">
        <v>18</v>
      </c>
      <c r="AN34" s="54" t="s">
        <v>18</v>
      </c>
      <c r="AO34" s="71">
        <f t="shared" ref="AO34:AQ34" si="224">(AI34-AH34)*100</f>
        <v>-5.1567157886862311</v>
      </c>
      <c r="AP34" s="71">
        <f t="shared" si="224"/>
        <v>5.2835546347110931</v>
      </c>
      <c r="AQ34" s="72">
        <f t="shared" si="224"/>
        <v>2.6204890405541388</v>
      </c>
      <c r="AR34" s="69" t="s">
        <v>18</v>
      </c>
      <c r="AS34" s="70" t="s">
        <v>18</v>
      </c>
      <c r="AT34" s="70">
        <f t="shared" ref="AT34:AU34" si="225">AT33/AT32</f>
        <v>0.52329963189031203</v>
      </c>
      <c r="AU34" s="70">
        <f t="shared" si="225"/>
        <v>0.69144997588631396</v>
      </c>
      <c r="AV34" s="54" t="s">
        <v>18</v>
      </c>
      <c r="AW34" s="54" t="s">
        <v>18</v>
      </c>
      <c r="AX34" s="54" t="s">
        <v>18</v>
      </c>
      <c r="AY34" s="71" t="s">
        <v>18</v>
      </c>
      <c r="AZ34" s="71" t="s">
        <v>18</v>
      </c>
      <c r="BA34" s="72">
        <f t="shared" ref="BA34" si="226">(AU34-AT34)*100</f>
        <v>16.815034399600194</v>
      </c>
    </row>
    <row r="35" spans="1:53" s="61" customFormat="1" ht="45.75" thickBot="1" x14ac:dyDescent="0.3">
      <c r="A35" s="55" t="str">
        <f t="shared" ref="A35" si="227">B35</f>
        <v>Липецкая область</v>
      </c>
      <c r="B35" s="116" t="s">
        <v>30</v>
      </c>
      <c r="C35" s="56" t="s">
        <v>17</v>
      </c>
      <c r="D35" s="57">
        <f t="shared" ref="D35:E36" si="228">N35+X35+AH35</f>
        <v>2772.3240000000001</v>
      </c>
      <c r="E35" s="58">
        <f t="shared" si="228"/>
        <v>3094.578</v>
      </c>
      <c r="F35" s="58">
        <f>P35+Z35+AT35</f>
        <v>1322.9649999999999</v>
      </c>
      <c r="G35" s="58">
        <f>Q35+AA35+AU35</f>
        <v>1443.6080000000002</v>
      </c>
      <c r="H35" s="59">
        <f t="shared" ref="H35:J36" si="229">E35/D35</f>
        <v>1.1162396602994455</v>
      </c>
      <c r="I35" s="59">
        <f t="shared" si="229"/>
        <v>0.42751063311378801</v>
      </c>
      <c r="J35" s="59">
        <f t="shared" si="229"/>
        <v>1.0911913769449686</v>
      </c>
      <c r="K35" s="58">
        <f t="shared" ref="K35:M36" si="230">E35-D35</f>
        <v>322.25399999999991</v>
      </c>
      <c r="L35" s="58">
        <f t="shared" si="230"/>
        <v>-1771.6130000000001</v>
      </c>
      <c r="M35" s="60">
        <f t="shared" si="230"/>
        <v>120.64300000000026</v>
      </c>
      <c r="N35" s="57">
        <f>'[1]Поступление и задолженность'!N35/1000</f>
        <v>145.108</v>
      </c>
      <c r="O35" s="58">
        <f>'[1]Поступление и задолженность'!O35/1000</f>
        <v>165.554</v>
      </c>
      <c r="P35" s="58">
        <f>'[1]Поступление и задолженность'!P35/1000</f>
        <v>173.02099999999999</v>
      </c>
      <c r="Q35" s="58">
        <f>'[1]Поступление и задолженность'!Q35/1000</f>
        <v>277.459</v>
      </c>
      <c r="R35" s="59">
        <f t="shared" ref="R35:T36" si="231">O35/N35</f>
        <v>1.1409019488932381</v>
      </c>
      <c r="S35" s="59">
        <f t="shared" si="231"/>
        <v>1.0451031083513536</v>
      </c>
      <c r="T35" s="59">
        <f t="shared" si="231"/>
        <v>1.6036145901364576</v>
      </c>
      <c r="U35" s="58">
        <f t="shared" ref="U35:W36" si="232">O35-N35</f>
        <v>20.445999999999998</v>
      </c>
      <c r="V35" s="58">
        <f t="shared" si="232"/>
        <v>7.4669999999999845</v>
      </c>
      <c r="W35" s="60">
        <f t="shared" si="232"/>
        <v>104.43800000000002</v>
      </c>
      <c r="X35" s="57">
        <f>'[1]Поступление и задолженность'!X35/1000</f>
        <v>587.54600000000005</v>
      </c>
      <c r="Y35" s="58">
        <f>'[1]Поступление и задолженность'!Y35/1000</f>
        <v>643.12599999999998</v>
      </c>
      <c r="Z35" s="58">
        <f>'[1]Поступление и задолженность'!Z35/1000</f>
        <v>734.05700000000002</v>
      </c>
      <c r="AA35" s="58">
        <f>'[1]Поступление и задолженность'!AA35/1000</f>
        <v>750.79600000000005</v>
      </c>
      <c r="AB35" s="59">
        <f t="shared" ref="AB35:AD36" si="233">Y35/X35</f>
        <v>1.0945968485871742</v>
      </c>
      <c r="AC35" s="59">
        <f t="shared" si="233"/>
        <v>1.1413890901627364</v>
      </c>
      <c r="AD35" s="59">
        <f t="shared" si="233"/>
        <v>1.0228034062749896</v>
      </c>
      <c r="AE35" s="58">
        <f t="shared" ref="AE35:AG36" si="234">Y35-X35</f>
        <v>55.579999999999927</v>
      </c>
      <c r="AF35" s="58">
        <f t="shared" si="234"/>
        <v>90.93100000000004</v>
      </c>
      <c r="AG35" s="60">
        <f t="shared" si="234"/>
        <v>16.739000000000033</v>
      </c>
      <c r="AH35" s="57">
        <f>'[1]Поступление и задолженность'!AH35/1000</f>
        <v>2039.67</v>
      </c>
      <c r="AI35" s="58">
        <f>'[1]Поступление и задолженность'!AI35/1000</f>
        <v>2285.8980000000001</v>
      </c>
      <c r="AJ35" s="58">
        <f>'[1]Поступление и задолженность'!AJ35/1000</f>
        <v>2185.6610000000001</v>
      </c>
      <c r="AK35" s="58">
        <f>'[1]Поступление и задолженность'!AK35/1000</f>
        <v>1770.1790000000001</v>
      </c>
      <c r="AL35" s="59">
        <f t="shared" ref="AL35:AN36" si="235">AI35/AH35</f>
        <v>1.120719528158967</v>
      </c>
      <c r="AM35" s="59">
        <f t="shared" si="235"/>
        <v>0.95614983695685452</v>
      </c>
      <c r="AN35" s="59">
        <f t="shared" si="235"/>
        <v>0.80990556174996953</v>
      </c>
      <c r="AO35" s="58">
        <f t="shared" ref="AO35:AQ36" si="236">AI35-AH35</f>
        <v>246.22800000000007</v>
      </c>
      <c r="AP35" s="58">
        <f t="shared" si="236"/>
        <v>-100.23700000000008</v>
      </c>
      <c r="AQ35" s="60">
        <f t="shared" si="236"/>
        <v>-415.48199999999997</v>
      </c>
      <c r="AR35" s="57" t="s">
        <v>18</v>
      </c>
      <c r="AS35" s="58" t="s">
        <v>18</v>
      </c>
      <c r="AT35" s="58">
        <f>'[1]Поступление и задолженность'!AT35/1000</f>
        <v>415.887</v>
      </c>
      <c r="AU35" s="58">
        <f>'[1]Поступление и задолженность'!AU35/1000</f>
        <v>415.35300000000001</v>
      </c>
      <c r="AV35" s="59" t="s">
        <v>18</v>
      </c>
      <c r="AW35" s="59" t="s">
        <v>18</v>
      </c>
      <c r="AX35" s="59">
        <f t="shared" ref="AX35:AX36" si="237">AU35/AT35</f>
        <v>0.99871599737428673</v>
      </c>
      <c r="AY35" s="58" t="s">
        <v>18</v>
      </c>
      <c r="AZ35" s="58" t="s">
        <v>18</v>
      </c>
      <c r="BA35" s="60">
        <f t="shared" ref="BA35:BA36" si="238">AU35-AT35</f>
        <v>-0.53399999999999181</v>
      </c>
    </row>
    <row r="36" spans="1:53" s="61" customFormat="1" ht="45.75" hidden="1" thickBot="1" x14ac:dyDescent="0.3">
      <c r="A36" s="62" t="str">
        <f t="shared" ref="A36:A37" si="239">A35</f>
        <v>Липецкая область</v>
      </c>
      <c r="B36" s="117"/>
      <c r="C36" s="56" t="s">
        <v>19</v>
      </c>
      <c r="D36" s="63">
        <f t="shared" si="228"/>
        <v>493.596</v>
      </c>
      <c r="E36" s="64">
        <f t="shared" si="228"/>
        <v>1253.239</v>
      </c>
      <c r="F36" s="64">
        <f>P36+Z36+AT36</f>
        <v>815.39699999999993</v>
      </c>
      <c r="G36" s="64">
        <f>Q36+AA36+AU36</f>
        <v>1062.8109999999999</v>
      </c>
      <c r="H36" s="65">
        <f t="shared" si="229"/>
        <v>2.538997479720257</v>
      </c>
      <c r="I36" s="65">
        <f t="shared" si="229"/>
        <v>0.65063168318253739</v>
      </c>
      <c r="J36" s="65">
        <f t="shared" si="229"/>
        <v>1.3034276554856101</v>
      </c>
      <c r="K36" s="64">
        <f t="shared" si="230"/>
        <v>759.64300000000003</v>
      </c>
      <c r="L36" s="64">
        <f t="shared" si="230"/>
        <v>-437.8420000000001</v>
      </c>
      <c r="M36" s="66">
        <f t="shared" si="230"/>
        <v>247.41399999999999</v>
      </c>
      <c r="N36" s="63">
        <f>'[1]Поступление и задолженность'!N36/1000</f>
        <v>63.649000000000001</v>
      </c>
      <c r="O36" s="64">
        <f>'[1]Поступление и задолженность'!O36/1000</f>
        <v>85.662000000000006</v>
      </c>
      <c r="P36" s="64">
        <f>'[1]Поступление и задолженность'!P36/1000</f>
        <v>116.324</v>
      </c>
      <c r="Q36" s="64">
        <f>'[1]Поступление и задолженность'!Q36/1000</f>
        <v>178.893</v>
      </c>
      <c r="R36" s="65">
        <f t="shared" si="231"/>
        <v>1.3458498955207467</v>
      </c>
      <c r="S36" s="65">
        <f t="shared" si="231"/>
        <v>1.3579416777567648</v>
      </c>
      <c r="T36" s="65">
        <f t="shared" si="231"/>
        <v>1.5378855610192221</v>
      </c>
      <c r="U36" s="64">
        <f t="shared" si="232"/>
        <v>22.013000000000005</v>
      </c>
      <c r="V36" s="64">
        <f t="shared" si="232"/>
        <v>30.661999999999992</v>
      </c>
      <c r="W36" s="66">
        <f t="shared" si="232"/>
        <v>62.569000000000003</v>
      </c>
      <c r="X36" s="63">
        <f>'[1]Поступление и задолженность'!X36/1000</f>
        <v>265.08100000000002</v>
      </c>
      <c r="Y36" s="64">
        <f>'[1]Поступление и задолженность'!Y36/1000</f>
        <v>332.52100000000002</v>
      </c>
      <c r="Z36" s="64">
        <f>'[1]Поступление и задолженность'!Z36/1000</f>
        <v>515.75199999999995</v>
      </c>
      <c r="AA36" s="64">
        <f>'[1]Поступление и задолженность'!AA36/1000</f>
        <v>662.86199999999997</v>
      </c>
      <c r="AB36" s="65">
        <f t="shared" si="233"/>
        <v>1.2544128021246337</v>
      </c>
      <c r="AC36" s="65">
        <f t="shared" si="233"/>
        <v>1.5510358744259758</v>
      </c>
      <c r="AD36" s="65">
        <f t="shared" si="233"/>
        <v>1.2852339884285471</v>
      </c>
      <c r="AE36" s="64">
        <f t="shared" si="234"/>
        <v>67.44</v>
      </c>
      <c r="AF36" s="64">
        <f t="shared" si="234"/>
        <v>183.23099999999994</v>
      </c>
      <c r="AG36" s="66">
        <f t="shared" si="234"/>
        <v>147.11000000000001</v>
      </c>
      <c r="AH36" s="63">
        <f>'[1]Поступление и задолженность'!AH36/1000</f>
        <v>164.86600000000001</v>
      </c>
      <c r="AI36" s="64">
        <f>'[1]Поступление и задолженность'!AI36/1000</f>
        <v>835.05600000000004</v>
      </c>
      <c r="AJ36" s="64">
        <f>'[1]Поступление и задолженность'!AJ36/1000</f>
        <v>318.601</v>
      </c>
      <c r="AK36" s="64">
        <f>'[1]Поступление и задолженность'!AK36/1000</f>
        <v>434.625</v>
      </c>
      <c r="AL36" s="65">
        <f t="shared" si="235"/>
        <v>5.0650588963157954</v>
      </c>
      <c r="AM36" s="65">
        <f t="shared" si="235"/>
        <v>0.38153249602421874</v>
      </c>
      <c r="AN36" s="65">
        <f t="shared" si="235"/>
        <v>1.364167093009752</v>
      </c>
      <c r="AO36" s="64">
        <f t="shared" si="236"/>
        <v>670.19</v>
      </c>
      <c r="AP36" s="64">
        <f t="shared" si="236"/>
        <v>-516.45500000000004</v>
      </c>
      <c r="AQ36" s="66">
        <f t="shared" si="236"/>
        <v>116.024</v>
      </c>
      <c r="AR36" s="63">
        <f>'[1]Поступление и задолженность'!AR36/1000</f>
        <v>88.147999999999996</v>
      </c>
      <c r="AS36" s="64">
        <f>'[1]Поступление и задолженность'!AS36/1000</f>
        <v>115.33499999999999</v>
      </c>
      <c r="AT36" s="64">
        <f>'[1]Поступление и задолженность'!AT36/1000</f>
        <v>183.321</v>
      </c>
      <c r="AU36" s="64">
        <f>'[1]Поступление и задолженность'!AU36/1000</f>
        <v>221.05600000000001</v>
      </c>
      <c r="AV36" s="65">
        <f t="shared" ref="AV36:AW36" si="240">AS36/AR36</f>
        <v>1.3084244679402823</v>
      </c>
      <c r="AW36" s="65">
        <f t="shared" si="240"/>
        <v>1.5894654701521655</v>
      </c>
      <c r="AX36" s="65">
        <f t="shared" si="237"/>
        <v>1.205841120220815</v>
      </c>
      <c r="AY36" s="64">
        <f t="shared" ref="AY36:AZ36" si="241">AS36-AR36</f>
        <v>27.186999999999998</v>
      </c>
      <c r="AZ36" s="64">
        <f t="shared" si="241"/>
        <v>67.986000000000004</v>
      </c>
      <c r="BA36" s="66">
        <f t="shared" si="238"/>
        <v>37.735000000000014</v>
      </c>
    </row>
    <row r="37" spans="1:53" s="61" customFormat="1" ht="45" hidden="1" customHeight="1" thickBot="1" x14ac:dyDescent="0.3">
      <c r="A37" s="67" t="str">
        <f t="shared" si="239"/>
        <v>Липецкая область</v>
      </c>
      <c r="B37" s="118"/>
      <c r="C37" s="68" t="s">
        <v>20</v>
      </c>
      <c r="D37" s="69">
        <f t="shared" ref="D37:G37" si="242">D36/D35</f>
        <v>0.17804412471269593</v>
      </c>
      <c r="E37" s="70">
        <f t="shared" si="242"/>
        <v>0.40497896643742703</v>
      </c>
      <c r="F37" s="70">
        <f t="shared" si="242"/>
        <v>0.61634056834458961</v>
      </c>
      <c r="G37" s="70">
        <f t="shared" si="242"/>
        <v>0.73621855794647839</v>
      </c>
      <c r="H37" s="54" t="s">
        <v>18</v>
      </c>
      <c r="I37" s="54" t="s">
        <v>18</v>
      </c>
      <c r="J37" s="54" t="s">
        <v>18</v>
      </c>
      <c r="K37" s="71">
        <f t="shared" ref="K37:M37" si="243">(E37-D37)*100</f>
        <v>22.693484172473109</v>
      </c>
      <c r="L37" s="71">
        <f t="shared" si="243"/>
        <v>21.136160190716257</v>
      </c>
      <c r="M37" s="72">
        <f t="shared" si="243"/>
        <v>11.987798960188877</v>
      </c>
      <c r="N37" s="69">
        <f t="shared" ref="N37:Q37" si="244">N36/N35</f>
        <v>0.43863191553877112</v>
      </c>
      <c r="O37" s="70">
        <f t="shared" si="244"/>
        <v>0.5174263382340506</v>
      </c>
      <c r="P37" s="70">
        <f t="shared" si="244"/>
        <v>0.67231145352298283</v>
      </c>
      <c r="Q37" s="70">
        <f t="shared" si="244"/>
        <v>0.64475472051726557</v>
      </c>
      <c r="R37" s="54" t="s">
        <v>18</v>
      </c>
      <c r="S37" s="54" t="s">
        <v>18</v>
      </c>
      <c r="T37" s="54" t="s">
        <v>18</v>
      </c>
      <c r="U37" s="71">
        <f t="shared" ref="U37:W37" si="245">(O37-N37)*100</f>
        <v>7.8794422695279476</v>
      </c>
      <c r="V37" s="71">
        <f t="shared" si="245"/>
        <v>15.488511528893223</v>
      </c>
      <c r="W37" s="72">
        <f t="shared" si="245"/>
        <v>-2.755673300571726</v>
      </c>
      <c r="X37" s="69">
        <f t="shared" ref="X37:AA37" si="246">X36/X35</f>
        <v>0.4511663767602877</v>
      </c>
      <c r="Y37" s="70">
        <f t="shared" si="246"/>
        <v>0.51703865183494369</v>
      </c>
      <c r="Z37" s="70">
        <f t="shared" si="246"/>
        <v>0.70260483858882883</v>
      </c>
      <c r="AA37" s="70">
        <f t="shared" si="246"/>
        <v>0.88287897111865266</v>
      </c>
      <c r="AB37" s="54" t="s">
        <v>18</v>
      </c>
      <c r="AC37" s="54" t="s">
        <v>18</v>
      </c>
      <c r="AD37" s="54" t="s">
        <v>18</v>
      </c>
      <c r="AE37" s="71">
        <f t="shared" ref="AE37:AG37" si="247">(Y37-X37)*100</f>
        <v>6.5872275074655988</v>
      </c>
      <c r="AF37" s="71">
        <f t="shared" si="247"/>
        <v>18.556618675388513</v>
      </c>
      <c r="AG37" s="72">
        <f t="shared" si="247"/>
        <v>18.027413252982385</v>
      </c>
      <c r="AH37" s="69">
        <f t="shared" ref="AH37:AK37" si="248">AH36/AH35</f>
        <v>8.0829742066118537E-2</v>
      </c>
      <c r="AI37" s="70">
        <f t="shared" si="248"/>
        <v>0.36530763839856373</v>
      </c>
      <c r="AJ37" s="70">
        <f t="shared" si="248"/>
        <v>0.14576871710663272</v>
      </c>
      <c r="AK37" s="70">
        <f t="shared" si="248"/>
        <v>0.2455260174253564</v>
      </c>
      <c r="AL37" s="54" t="s">
        <v>18</v>
      </c>
      <c r="AM37" s="54" t="s">
        <v>18</v>
      </c>
      <c r="AN37" s="54" t="s">
        <v>18</v>
      </c>
      <c r="AO37" s="71">
        <f t="shared" ref="AO37:AQ37" si="249">(AI37-AH37)*100</f>
        <v>28.447789633244518</v>
      </c>
      <c r="AP37" s="71">
        <f t="shared" si="249"/>
        <v>-21.9538921291931</v>
      </c>
      <c r="AQ37" s="72">
        <f t="shared" si="249"/>
        <v>9.9757300318723683</v>
      </c>
      <c r="AR37" s="69" t="s">
        <v>18</v>
      </c>
      <c r="AS37" s="70" t="s">
        <v>18</v>
      </c>
      <c r="AT37" s="70">
        <f t="shared" ref="AT37:AU37" si="250">AT36/AT35</f>
        <v>0.44079521600819455</v>
      </c>
      <c r="AU37" s="70">
        <f t="shared" si="250"/>
        <v>0.53221235912585196</v>
      </c>
      <c r="AV37" s="54" t="s">
        <v>18</v>
      </c>
      <c r="AW37" s="54" t="s">
        <v>18</v>
      </c>
      <c r="AX37" s="54" t="s">
        <v>18</v>
      </c>
      <c r="AY37" s="71" t="s">
        <v>18</v>
      </c>
      <c r="AZ37" s="71" t="s">
        <v>18</v>
      </c>
      <c r="BA37" s="72">
        <f t="shared" ref="BA37" si="251">(AU37-AT37)*100</f>
        <v>9.1417143117657425</v>
      </c>
    </row>
    <row r="38" spans="1:53" s="61" customFormat="1" ht="15" hidden="1" customHeight="1" thickBot="1" x14ac:dyDescent="0.3">
      <c r="A38" s="55" t="str">
        <f t="shared" ref="A38" si="252">B38</f>
        <v>Московская область</v>
      </c>
      <c r="B38" s="116" t="s">
        <v>31</v>
      </c>
      <c r="C38" s="56" t="s">
        <v>17</v>
      </c>
      <c r="D38" s="57">
        <f t="shared" ref="D38:E39" si="253">N38+X38+AH38</f>
        <v>26565.428</v>
      </c>
      <c r="E38" s="58">
        <f t="shared" si="253"/>
        <v>36572.004000000001</v>
      </c>
      <c r="F38" s="58">
        <f>P38+Z38+AT38</f>
        <v>22449.77</v>
      </c>
      <c r="G38" s="58">
        <f>Q38+AA38+AU38</f>
        <v>21413.883999999998</v>
      </c>
      <c r="H38" s="59">
        <f t="shared" ref="H38:J39" si="254">E38/D38</f>
        <v>1.3766766340071765</v>
      </c>
      <c r="I38" s="59">
        <f t="shared" si="254"/>
        <v>0.6138512398718976</v>
      </c>
      <c r="J38" s="59">
        <f t="shared" si="254"/>
        <v>0.95385761190426444</v>
      </c>
      <c r="K38" s="58">
        <f t="shared" ref="K38:M39" si="255">E38-D38</f>
        <v>10006.576000000001</v>
      </c>
      <c r="L38" s="58">
        <f t="shared" si="255"/>
        <v>-14122.234</v>
      </c>
      <c r="M38" s="60">
        <f t="shared" si="255"/>
        <v>-1035.8860000000022</v>
      </c>
      <c r="N38" s="57">
        <f>'[1]Поступление и задолженность'!N38/1000</f>
        <v>2244.6880000000001</v>
      </c>
      <c r="O38" s="58">
        <f>'[1]Поступление и задолженность'!O38/1000</f>
        <v>3252.0740000000001</v>
      </c>
      <c r="P38" s="58">
        <f>'[1]Поступление и задолженность'!P38/1000</f>
        <v>3910.3470000000002</v>
      </c>
      <c r="Q38" s="58">
        <f>'[1]Поступление и задолженность'!Q38/1000</f>
        <v>2916.15</v>
      </c>
      <c r="R38" s="59">
        <f t="shared" ref="R38:T39" si="256">O38/N38</f>
        <v>1.4487866465183579</v>
      </c>
      <c r="S38" s="59">
        <f t="shared" si="256"/>
        <v>1.2024163656792557</v>
      </c>
      <c r="T38" s="59">
        <f t="shared" si="256"/>
        <v>0.74575223119585032</v>
      </c>
      <c r="U38" s="58">
        <f t="shared" ref="U38:W39" si="257">O38-N38</f>
        <v>1007.386</v>
      </c>
      <c r="V38" s="58">
        <f t="shared" si="257"/>
        <v>658.27300000000014</v>
      </c>
      <c r="W38" s="60">
        <f t="shared" si="257"/>
        <v>-994.19700000000012</v>
      </c>
      <c r="X38" s="57">
        <f>'[1]Поступление и задолженность'!X38/1000</f>
        <v>6796.3950000000004</v>
      </c>
      <c r="Y38" s="58">
        <f>'[1]Поступление и задолженность'!Y38/1000</f>
        <v>7543.8159999999998</v>
      </c>
      <c r="Z38" s="58">
        <f>'[1]Поступление и задолженность'!Z38/1000</f>
        <v>9693.3430000000008</v>
      </c>
      <c r="AA38" s="58">
        <f>'[1]Поступление и задолженность'!AA38/1000</f>
        <v>10209.866</v>
      </c>
      <c r="AB38" s="59">
        <f t="shared" ref="AB38:AD39" si="258">Y38/X38</f>
        <v>1.1099731548857885</v>
      </c>
      <c r="AC38" s="59">
        <f t="shared" si="258"/>
        <v>1.28493894867001</v>
      </c>
      <c r="AD38" s="59">
        <f t="shared" si="258"/>
        <v>1.0532863636415217</v>
      </c>
      <c r="AE38" s="58">
        <f t="shared" ref="AE38:AG39" si="259">Y38-X38</f>
        <v>747.42099999999937</v>
      </c>
      <c r="AF38" s="58">
        <f t="shared" si="259"/>
        <v>2149.527000000001</v>
      </c>
      <c r="AG38" s="60">
        <f t="shared" si="259"/>
        <v>516.52299999999923</v>
      </c>
      <c r="AH38" s="57">
        <f>'[1]Поступление и задолженность'!AH38/1000</f>
        <v>17524.345000000001</v>
      </c>
      <c r="AI38" s="58">
        <f>'[1]Поступление и задолженность'!AI38/1000</f>
        <v>25776.114000000001</v>
      </c>
      <c r="AJ38" s="58">
        <f>'[1]Поступление и задолженность'!AJ38/1000</f>
        <v>34902.561000000002</v>
      </c>
      <c r="AK38" s="58">
        <f>'[1]Поступление и задолженность'!AK38/1000</f>
        <v>31445.34</v>
      </c>
      <c r="AL38" s="59">
        <f t="shared" ref="AL38:AN39" si="260">AI38/AH38</f>
        <v>1.4708746033018638</v>
      </c>
      <c r="AM38" s="59">
        <f t="shared" si="260"/>
        <v>1.3540660551082293</v>
      </c>
      <c r="AN38" s="59">
        <f t="shared" si="260"/>
        <v>0.90094649501507929</v>
      </c>
      <c r="AO38" s="58">
        <f t="shared" ref="AO38:AQ39" si="261">AI38-AH38</f>
        <v>8251.7690000000002</v>
      </c>
      <c r="AP38" s="58">
        <f t="shared" si="261"/>
        <v>9126.4470000000001</v>
      </c>
      <c r="AQ38" s="60">
        <f t="shared" si="261"/>
        <v>-3457.2210000000014</v>
      </c>
      <c r="AR38" s="57" t="s">
        <v>18</v>
      </c>
      <c r="AS38" s="58" t="s">
        <v>18</v>
      </c>
      <c r="AT38" s="58">
        <f>'[1]Поступление и задолженность'!AT38/1000</f>
        <v>8846.08</v>
      </c>
      <c r="AU38" s="58">
        <f>'[1]Поступление и задолженность'!AU38/1000</f>
        <v>8287.8680000000004</v>
      </c>
      <c r="AV38" s="59" t="s">
        <v>18</v>
      </c>
      <c r="AW38" s="59" t="s">
        <v>18</v>
      </c>
      <c r="AX38" s="59">
        <f t="shared" ref="AX38:AX39" si="262">AU38/AT38</f>
        <v>0.9368972471422371</v>
      </c>
      <c r="AY38" s="58" t="s">
        <v>18</v>
      </c>
      <c r="AZ38" s="58" t="s">
        <v>18</v>
      </c>
      <c r="BA38" s="60">
        <f t="shared" ref="BA38:BA39" si="263">AU38-AT38</f>
        <v>-558.21199999999953</v>
      </c>
    </row>
    <row r="39" spans="1:53" s="61" customFormat="1" ht="45.75" hidden="1" thickBot="1" x14ac:dyDescent="0.3">
      <c r="A39" s="62" t="str">
        <f t="shared" ref="A39:A40" si="264">A38</f>
        <v>Московская область</v>
      </c>
      <c r="B39" s="117"/>
      <c r="C39" s="56" t="s">
        <v>19</v>
      </c>
      <c r="D39" s="63">
        <f t="shared" si="253"/>
        <v>15022.019</v>
      </c>
      <c r="E39" s="64">
        <f t="shared" si="253"/>
        <v>19793.641</v>
      </c>
      <c r="F39" s="64">
        <f>P39+Z39+AT39</f>
        <v>22839.099000000002</v>
      </c>
      <c r="G39" s="64">
        <f>Q39+AA39+AU39</f>
        <v>27108.07</v>
      </c>
      <c r="H39" s="65">
        <f t="shared" si="254"/>
        <v>1.3176418562644607</v>
      </c>
      <c r="I39" s="65">
        <f t="shared" si="254"/>
        <v>1.153860424163498</v>
      </c>
      <c r="J39" s="65">
        <f t="shared" si="254"/>
        <v>1.1869150354836675</v>
      </c>
      <c r="K39" s="64">
        <f t="shared" si="255"/>
        <v>4771.6219999999994</v>
      </c>
      <c r="L39" s="64">
        <f t="shared" si="255"/>
        <v>3045.4580000000024</v>
      </c>
      <c r="M39" s="66">
        <f t="shared" si="255"/>
        <v>4268.9709999999977</v>
      </c>
      <c r="N39" s="63">
        <f>'[1]Поступление и задолженность'!N39/1000</f>
        <v>1857.92</v>
      </c>
      <c r="O39" s="64">
        <f>'[1]Поступление и задолженность'!O39/1000</f>
        <v>2796.2080000000001</v>
      </c>
      <c r="P39" s="64">
        <f>'[1]Поступление и задолженность'!P39/1000</f>
        <v>3320.395</v>
      </c>
      <c r="Q39" s="64">
        <f>'[1]Поступление и задолженность'!Q39/1000</f>
        <v>3828.3580000000002</v>
      </c>
      <c r="R39" s="65">
        <f t="shared" si="256"/>
        <v>1.5050206682741991</v>
      </c>
      <c r="S39" s="65">
        <f t="shared" si="256"/>
        <v>1.1874635220269736</v>
      </c>
      <c r="T39" s="65">
        <f t="shared" si="256"/>
        <v>1.1529827023592074</v>
      </c>
      <c r="U39" s="64">
        <f t="shared" si="257"/>
        <v>938.28800000000001</v>
      </c>
      <c r="V39" s="64">
        <f t="shared" si="257"/>
        <v>524.1869999999999</v>
      </c>
      <c r="W39" s="66">
        <f t="shared" si="257"/>
        <v>507.96300000000019</v>
      </c>
      <c r="X39" s="63">
        <f>'[1]Поступление и задолженность'!X39/1000</f>
        <v>8585.0570000000007</v>
      </c>
      <c r="Y39" s="64">
        <f>'[1]Поступление и задолженность'!Y39/1000</f>
        <v>10478.968999999999</v>
      </c>
      <c r="Z39" s="64">
        <f>'[1]Поступление и задолженность'!Z39/1000</f>
        <v>13352.376</v>
      </c>
      <c r="AA39" s="64">
        <f>'[1]Поступление и задолженность'!AA39/1000</f>
        <v>15873.998</v>
      </c>
      <c r="AB39" s="65">
        <f t="shared" si="258"/>
        <v>1.2206056407080348</v>
      </c>
      <c r="AC39" s="65">
        <f t="shared" si="258"/>
        <v>1.2742070331537387</v>
      </c>
      <c r="AD39" s="65">
        <f t="shared" si="258"/>
        <v>1.1888519316711872</v>
      </c>
      <c r="AE39" s="64">
        <f t="shared" si="259"/>
        <v>1893.9119999999984</v>
      </c>
      <c r="AF39" s="64">
        <f t="shared" si="259"/>
        <v>2873.4070000000011</v>
      </c>
      <c r="AG39" s="66">
        <f t="shared" si="259"/>
        <v>2521.6219999999994</v>
      </c>
      <c r="AH39" s="63">
        <f>'[1]Поступление и задолженность'!AH39/1000</f>
        <v>4579.0420000000004</v>
      </c>
      <c r="AI39" s="64">
        <f>'[1]Поступление и задолженность'!AI39/1000</f>
        <v>6518.4639999999999</v>
      </c>
      <c r="AJ39" s="64">
        <f>'[1]Поступление и задолженность'!AJ39/1000</f>
        <v>11022.181</v>
      </c>
      <c r="AK39" s="64">
        <f>'[1]Поступление и задолженность'!AK39/1000</f>
        <v>14213.816999999999</v>
      </c>
      <c r="AL39" s="65">
        <f t="shared" si="260"/>
        <v>1.4235431778088079</v>
      </c>
      <c r="AM39" s="65">
        <f t="shared" si="260"/>
        <v>1.6909169092596048</v>
      </c>
      <c r="AN39" s="65">
        <f t="shared" si="260"/>
        <v>1.2895648329491232</v>
      </c>
      <c r="AO39" s="64">
        <f t="shared" si="261"/>
        <v>1939.4219999999996</v>
      </c>
      <c r="AP39" s="64">
        <f t="shared" si="261"/>
        <v>4503.7170000000006</v>
      </c>
      <c r="AQ39" s="66">
        <f t="shared" si="261"/>
        <v>3191.6359999999986</v>
      </c>
      <c r="AR39" s="63">
        <f>'[1]Поступление и задолженность'!AR39/1000</f>
        <v>2720.8110000000001</v>
      </c>
      <c r="AS39" s="64">
        <f>'[1]Поступление и задолженность'!AS39/1000</f>
        <v>3961.85</v>
      </c>
      <c r="AT39" s="64">
        <f>'[1]Поступление и задолженность'!AT39/1000</f>
        <v>6166.3280000000004</v>
      </c>
      <c r="AU39" s="64">
        <f>'[1]Поступление и задолженность'!AU39/1000</f>
        <v>7405.7139999999999</v>
      </c>
      <c r="AV39" s="65">
        <f t="shared" ref="AV39:AW39" si="265">AS39/AR39</f>
        <v>1.4561283382050425</v>
      </c>
      <c r="AW39" s="65">
        <f t="shared" si="265"/>
        <v>1.5564264169516768</v>
      </c>
      <c r="AX39" s="65">
        <f t="shared" si="262"/>
        <v>1.2009925518071694</v>
      </c>
      <c r="AY39" s="64">
        <f t="shared" ref="AY39:AZ39" si="266">AS39-AR39</f>
        <v>1241.0389999999998</v>
      </c>
      <c r="AZ39" s="64">
        <f t="shared" si="266"/>
        <v>2204.4780000000005</v>
      </c>
      <c r="BA39" s="66">
        <f t="shared" si="263"/>
        <v>1239.3859999999995</v>
      </c>
    </row>
    <row r="40" spans="1:53" s="61" customFormat="1" ht="45" hidden="1" customHeight="1" thickBot="1" x14ac:dyDescent="0.3">
      <c r="A40" s="67" t="str">
        <f t="shared" si="264"/>
        <v>Московская область</v>
      </c>
      <c r="B40" s="118"/>
      <c r="C40" s="68" t="s">
        <v>20</v>
      </c>
      <c r="D40" s="69">
        <f t="shared" ref="D40:G40" si="267">D39/D38</f>
        <v>0.56547250057480725</v>
      </c>
      <c r="E40" s="70">
        <f t="shared" si="267"/>
        <v>0.54122385527465211</v>
      </c>
      <c r="F40" s="70">
        <f t="shared" si="267"/>
        <v>1.017342226668692</v>
      </c>
      <c r="G40" s="70">
        <f t="shared" si="267"/>
        <v>1.2659109389030034</v>
      </c>
      <c r="H40" s="54" t="s">
        <v>18</v>
      </c>
      <c r="I40" s="54" t="s">
        <v>18</v>
      </c>
      <c r="J40" s="54" t="s">
        <v>18</v>
      </c>
      <c r="K40" s="71">
        <f t="shared" ref="K40:M40" si="268">(E40-D40)*100</f>
        <v>-2.4248645300155136</v>
      </c>
      <c r="L40" s="71">
        <f t="shared" si="268"/>
        <v>47.611837139403988</v>
      </c>
      <c r="M40" s="72">
        <f t="shared" si="268"/>
        <v>24.856871223431142</v>
      </c>
      <c r="N40" s="69">
        <f t="shared" ref="N40:Q40" si="269">N39/N38</f>
        <v>0.82769632127048387</v>
      </c>
      <c r="O40" s="70">
        <f t="shared" si="269"/>
        <v>0.8598229929577248</v>
      </c>
      <c r="P40" s="70">
        <f t="shared" si="269"/>
        <v>0.84913052473348272</v>
      </c>
      <c r="Q40" s="70">
        <f t="shared" si="269"/>
        <v>1.312812441060988</v>
      </c>
      <c r="R40" s="54" t="s">
        <v>18</v>
      </c>
      <c r="S40" s="54" t="s">
        <v>18</v>
      </c>
      <c r="T40" s="54" t="s">
        <v>18</v>
      </c>
      <c r="U40" s="71">
        <f t="shared" ref="U40:W40" si="270">(O40-N40)*100</f>
        <v>3.2126671687240926</v>
      </c>
      <c r="V40" s="71">
        <f t="shared" si="270"/>
        <v>-1.069246822424208</v>
      </c>
      <c r="W40" s="72">
        <f t="shared" si="270"/>
        <v>46.368191632750531</v>
      </c>
      <c r="X40" s="69">
        <f t="shared" ref="X40:AA40" si="271">X39/X38</f>
        <v>1.2631780524822351</v>
      </c>
      <c r="Y40" s="70">
        <f t="shared" si="271"/>
        <v>1.3890806721690985</v>
      </c>
      <c r="Z40" s="70">
        <f t="shared" si="271"/>
        <v>1.3774789564343282</v>
      </c>
      <c r="AA40" s="70">
        <f t="shared" si="271"/>
        <v>1.5547704543820653</v>
      </c>
      <c r="AB40" s="54" t="s">
        <v>18</v>
      </c>
      <c r="AC40" s="54" t="s">
        <v>18</v>
      </c>
      <c r="AD40" s="54" t="s">
        <v>18</v>
      </c>
      <c r="AE40" s="71">
        <f t="shared" ref="AE40:AG40" si="272">(Y40-X40)*100</f>
        <v>12.590261968686335</v>
      </c>
      <c r="AF40" s="71">
        <f t="shared" si="272"/>
        <v>-1.1601715734770313</v>
      </c>
      <c r="AG40" s="72">
        <f t="shared" si="272"/>
        <v>17.729149794773711</v>
      </c>
      <c r="AH40" s="69">
        <f t="shared" ref="AH40:AK40" si="273">AH39/AH38</f>
        <v>0.26129604273369417</v>
      </c>
      <c r="AI40" s="70">
        <f t="shared" si="273"/>
        <v>0.25288777043739019</v>
      </c>
      <c r="AJ40" s="70">
        <f t="shared" si="273"/>
        <v>0.31579863151016341</v>
      </c>
      <c r="AK40" s="70">
        <f t="shared" si="273"/>
        <v>0.45201664221153276</v>
      </c>
      <c r="AL40" s="54" t="s">
        <v>18</v>
      </c>
      <c r="AM40" s="54" t="s">
        <v>18</v>
      </c>
      <c r="AN40" s="54" t="s">
        <v>18</v>
      </c>
      <c r="AO40" s="71">
        <f t="shared" ref="AO40:AQ40" si="274">(AI40-AH40)*100</f>
        <v>-0.84082722963039758</v>
      </c>
      <c r="AP40" s="71">
        <f t="shared" si="274"/>
        <v>6.2910861072773212</v>
      </c>
      <c r="AQ40" s="72">
        <f t="shared" si="274"/>
        <v>13.621801070136936</v>
      </c>
      <c r="AR40" s="69" t="s">
        <v>18</v>
      </c>
      <c r="AS40" s="70" t="s">
        <v>18</v>
      </c>
      <c r="AT40" s="70">
        <f t="shared" ref="AT40:AU40" si="275">AT39/AT38</f>
        <v>0.69706898422804231</v>
      </c>
      <c r="AU40" s="70">
        <f t="shared" si="275"/>
        <v>0.89356080478115718</v>
      </c>
      <c r="AV40" s="54" t="s">
        <v>18</v>
      </c>
      <c r="AW40" s="54" t="s">
        <v>18</v>
      </c>
      <c r="AX40" s="54" t="s">
        <v>18</v>
      </c>
      <c r="AY40" s="71" t="s">
        <v>18</v>
      </c>
      <c r="AZ40" s="71" t="s">
        <v>18</v>
      </c>
      <c r="BA40" s="72">
        <f t="shared" ref="BA40" si="276">(AU40-AT40)*100</f>
        <v>19.649182055311488</v>
      </c>
    </row>
    <row r="41" spans="1:53" s="61" customFormat="1" ht="45.75" thickBot="1" x14ac:dyDescent="0.3">
      <c r="A41" s="55" t="str">
        <f t="shared" ref="A41" si="277">B41</f>
        <v>Орловская область</v>
      </c>
      <c r="B41" s="116" t="s">
        <v>32</v>
      </c>
      <c r="C41" s="56" t="s">
        <v>17</v>
      </c>
      <c r="D41" s="57">
        <f t="shared" ref="D41:E42" si="278">N41+X41+AH41</f>
        <v>1073.712</v>
      </c>
      <c r="E41" s="58">
        <f t="shared" si="278"/>
        <v>1138.3620000000001</v>
      </c>
      <c r="F41" s="58">
        <f>P41+Z41+AT41</f>
        <v>747.07299999999998</v>
      </c>
      <c r="G41" s="58">
        <f>Q41+AA41+AU41</f>
        <v>783.53199999999993</v>
      </c>
      <c r="H41" s="59">
        <f t="shared" ref="H41:J42" si="279">E41/D41</f>
        <v>1.0602116768742458</v>
      </c>
      <c r="I41" s="59">
        <f t="shared" si="279"/>
        <v>0.65627014956577956</v>
      </c>
      <c r="J41" s="59">
        <f t="shared" si="279"/>
        <v>1.0488024597328507</v>
      </c>
      <c r="K41" s="58">
        <f t="shared" ref="K41:M42" si="280">E41-D41</f>
        <v>64.650000000000091</v>
      </c>
      <c r="L41" s="58">
        <f t="shared" si="280"/>
        <v>-391.2890000000001</v>
      </c>
      <c r="M41" s="60">
        <f t="shared" si="280"/>
        <v>36.458999999999946</v>
      </c>
      <c r="N41" s="57">
        <f>'[1]Поступление и задолженность'!N41/1000</f>
        <v>24.951000000000001</v>
      </c>
      <c r="O41" s="58">
        <f>'[1]Поступление и задолженность'!O41/1000</f>
        <v>28.018999999999998</v>
      </c>
      <c r="P41" s="58">
        <f>'[1]Поступление и задолженность'!P41/1000</f>
        <v>27.815000000000001</v>
      </c>
      <c r="Q41" s="58">
        <f>'[1]Поступление и задолженность'!Q41/1000</f>
        <v>30.847000000000001</v>
      </c>
      <c r="R41" s="59">
        <f t="shared" ref="R41:T42" si="281">O41/N41</f>
        <v>1.1229610035669912</v>
      </c>
      <c r="S41" s="59">
        <f t="shared" si="281"/>
        <v>0.99271922623933773</v>
      </c>
      <c r="T41" s="59">
        <f t="shared" si="281"/>
        <v>1.1090059320510517</v>
      </c>
      <c r="U41" s="58">
        <f t="shared" ref="U41:W42" si="282">O41-N41</f>
        <v>3.0679999999999978</v>
      </c>
      <c r="V41" s="58">
        <f t="shared" si="282"/>
        <v>-0.20399999999999707</v>
      </c>
      <c r="W41" s="60">
        <f t="shared" si="282"/>
        <v>3.032</v>
      </c>
      <c r="X41" s="57">
        <f>'[1]Поступление и задолженность'!X41/1000</f>
        <v>444.00200000000001</v>
      </c>
      <c r="Y41" s="58">
        <f>'[1]Поступление и задолженность'!Y41/1000</f>
        <v>481.21100000000001</v>
      </c>
      <c r="Z41" s="58">
        <f>'[1]Поступление и задолженность'!Z41/1000</f>
        <v>558.47299999999996</v>
      </c>
      <c r="AA41" s="58">
        <f>'[1]Поступление и задолженность'!AA41/1000</f>
        <v>607.45799999999997</v>
      </c>
      <c r="AB41" s="59">
        <f t="shared" ref="AB41:AD42" si="283">Y41/X41</f>
        <v>1.0838036765600154</v>
      </c>
      <c r="AC41" s="59">
        <f t="shared" si="283"/>
        <v>1.160557426991486</v>
      </c>
      <c r="AD41" s="59">
        <f t="shared" si="283"/>
        <v>1.0877123871700154</v>
      </c>
      <c r="AE41" s="58">
        <f t="shared" ref="AE41:AG42" si="284">Y41-X41</f>
        <v>37.209000000000003</v>
      </c>
      <c r="AF41" s="58">
        <f t="shared" si="284"/>
        <v>77.261999999999944</v>
      </c>
      <c r="AG41" s="60">
        <f t="shared" si="284"/>
        <v>48.985000000000014</v>
      </c>
      <c r="AH41" s="57">
        <f>'[1]Поступление и задолженность'!AH41/1000</f>
        <v>604.75900000000001</v>
      </c>
      <c r="AI41" s="58">
        <f>'[1]Поступление и задолженность'!AI41/1000</f>
        <v>629.13199999999995</v>
      </c>
      <c r="AJ41" s="58">
        <f>'[1]Поступление и задолженность'!AJ41/1000</f>
        <v>710.69799999999998</v>
      </c>
      <c r="AK41" s="58">
        <f>'[1]Поступление и задолженность'!AK41/1000</f>
        <v>661.13900000000001</v>
      </c>
      <c r="AL41" s="59">
        <f t="shared" ref="AL41:AN42" si="285">AI41/AH41</f>
        <v>1.0403020046001794</v>
      </c>
      <c r="AM41" s="59">
        <f t="shared" si="285"/>
        <v>1.1296484680480408</v>
      </c>
      <c r="AN41" s="59">
        <f t="shared" si="285"/>
        <v>0.9302671458200249</v>
      </c>
      <c r="AO41" s="58">
        <f t="shared" ref="AO41:AQ42" si="286">AI41-AH41</f>
        <v>24.372999999999934</v>
      </c>
      <c r="AP41" s="58">
        <f t="shared" si="286"/>
        <v>81.566000000000031</v>
      </c>
      <c r="AQ41" s="60">
        <f t="shared" si="286"/>
        <v>-49.558999999999969</v>
      </c>
      <c r="AR41" s="57" t="s">
        <v>18</v>
      </c>
      <c r="AS41" s="58" t="s">
        <v>18</v>
      </c>
      <c r="AT41" s="58">
        <f>'[1]Поступление и задолженность'!AT41/1000</f>
        <v>160.785</v>
      </c>
      <c r="AU41" s="58">
        <f>'[1]Поступление и задолженность'!AU41/1000</f>
        <v>145.227</v>
      </c>
      <c r="AV41" s="59" t="s">
        <v>18</v>
      </c>
      <c r="AW41" s="59" t="s">
        <v>18</v>
      </c>
      <c r="AX41" s="59">
        <f t="shared" ref="AX41:AX42" si="287">AU41/AT41</f>
        <v>0.90323724228006352</v>
      </c>
      <c r="AY41" s="58" t="s">
        <v>18</v>
      </c>
      <c r="AZ41" s="58" t="s">
        <v>18</v>
      </c>
      <c r="BA41" s="60">
        <f t="shared" ref="BA41:BA42" si="288">AU41-AT41</f>
        <v>-15.557999999999993</v>
      </c>
    </row>
    <row r="42" spans="1:53" s="61" customFormat="1" ht="45.75" hidden="1" thickBot="1" x14ac:dyDescent="0.3">
      <c r="A42" s="62" t="str">
        <f t="shared" ref="A42:A43" si="289">A41</f>
        <v>Орловская область</v>
      </c>
      <c r="B42" s="117"/>
      <c r="C42" s="56" t="s">
        <v>19</v>
      </c>
      <c r="D42" s="63">
        <f t="shared" si="278"/>
        <v>286.774</v>
      </c>
      <c r="E42" s="64">
        <f t="shared" si="278"/>
        <v>366.89699999999999</v>
      </c>
      <c r="F42" s="64">
        <f>P42+Z42+AT42</f>
        <v>407.04399999999998</v>
      </c>
      <c r="G42" s="64">
        <f>Q42+AA42+AU42</f>
        <v>535.04099999999994</v>
      </c>
      <c r="H42" s="65">
        <f t="shared" si="279"/>
        <v>1.2793942268127514</v>
      </c>
      <c r="I42" s="65">
        <f t="shared" si="279"/>
        <v>1.1094230805921008</v>
      </c>
      <c r="J42" s="65">
        <f t="shared" si="279"/>
        <v>1.314454948359391</v>
      </c>
      <c r="K42" s="64">
        <f t="shared" si="280"/>
        <v>80.12299999999999</v>
      </c>
      <c r="L42" s="64">
        <f t="shared" si="280"/>
        <v>40.146999999999991</v>
      </c>
      <c r="M42" s="66">
        <f t="shared" si="280"/>
        <v>127.99699999999996</v>
      </c>
      <c r="N42" s="63">
        <f>'[1]Поступление и задолженность'!N42/1000</f>
        <v>11.243</v>
      </c>
      <c r="O42" s="64">
        <f>'[1]Поступление и задолженность'!O42/1000</f>
        <v>16.097000000000001</v>
      </c>
      <c r="P42" s="64">
        <f>'[1]Поступление и задолженность'!P42/1000</f>
        <v>18.271000000000001</v>
      </c>
      <c r="Q42" s="64">
        <f>'[1]Поступление и задолженность'!Q42/1000</f>
        <v>25.065000000000001</v>
      </c>
      <c r="R42" s="65">
        <f t="shared" si="281"/>
        <v>1.4317353019656676</v>
      </c>
      <c r="S42" s="65">
        <f t="shared" si="281"/>
        <v>1.1350562216562092</v>
      </c>
      <c r="T42" s="65">
        <f t="shared" si="281"/>
        <v>1.3718460949044935</v>
      </c>
      <c r="U42" s="64">
        <f t="shared" si="282"/>
        <v>4.854000000000001</v>
      </c>
      <c r="V42" s="64">
        <f t="shared" si="282"/>
        <v>2.1739999999999995</v>
      </c>
      <c r="W42" s="66">
        <f t="shared" si="282"/>
        <v>6.7940000000000005</v>
      </c>
      <c r="X42" s="63">
        <f>'[1]Поступление и задолженность'!X42/1000</f>
        <v>184.47200000000001</v>
      </c>
      <c r="Y42" s="64">
        <f>'[1]Поступление и задолженность'!Y42/1000</f>
        <v>234.488</v>
      </c>
      <c r="Z42" s="64">
        <f>'[1]Поступление и задолженность'!Z42/1000</f>
        <v>307.964</v>
      </c>
      <c r="AA42" s="64">
        <f>'[1]Поступление и задолженность'!AA42/1000</f>
        <v>412.089</v>
      </c>
      <c r="AB42" s="65">
        <f t="shared" si="283"/>
        <v>1.2711305780823106</v>
      </c>
      <c r="AC42" s="65">
        <f t="shared" si="283"/>
        <v>1.3133465251953191</v>
      </c>
      <c r="AD42" s="65">
        <f t="shared" si="283"/>
        <v>1.3381077009001052</v>
      </c>
      <c r="AE42" s="64">
        <f t="shared" si="284"/>
        <v>50.015999999999991</v>
      </c>
      <c r="AF42" s="64">
        <f t="shared" si="284"/>
        <v>73.475999999999999</v>
      </c>
      <c r="AG42" s="66">
        <f t="shared" si="284"/>
        <v>104.125</v>
      </c>
      <c r="AH42" s="63">
        <f>'[1]Поступление и задолженность'!AH42/1000</f>
        <v>91.058999999999997</v>
      </c>
      <c r="AI42" s="64">
        <f>'[1]Поступление и задолженность'!AI42/1000</f>
        <v>116.312</v>
      </c>
      <c r="AJ42" s="64">
        <f>'[1]Поступление и задолженность'!AJ42/1000</f>
        <v>148.42400000000001</v>
      </c>
      <c r="AK42" s="64">
        <f>'[1]Поступление и задолженность'!AK42/1000</f>
        <v>188.72300000000001</v>
      </c>
      <c r="AL42" s="65">
        <f t="shared" si="285"/>
        <v>1.2773256899372933</v>
      </c>
      <c r="AM42" s="65">
        <f t="shared" si="285"/>
        <v>1.2760850127243966</v>
      </c>
      <c r="AN42" s="65">
        <f t="shared" si="285"/>
        <v>1.2715126933649545</v>
      </c>
      <c r="AO42" s="64">
        <f t="shared" si="286"/>
        <v>25.253</v>
      </c>
      <c r="AP42" s="64">
        <f t="shared" si="286"/>
        <v>32.112000000000009</v>
      </c>
      <c r="AQ42" s="66">
        <f t="shared" si="286"/>
        <v>40.299000000000007</v>
      </c>
      <c r="AR42" s="63">
        <f>'[1]Поступление и задолженность'!AR42/1000</f>
        <v>50.027999999999999</v>
      </c>
      <c r="AS42" s="64">
        <f>'[1]Поступление и задолженность'!AS42/1000</f>
        <v>66.734999999999999</v>
      </c>
      <c r="AT42" s="64">
        <f>'[1]Поступление и задолженность'!AT42/1000</f>
        <v>80.808999999999997</v>
      </c>
      <c r="AU42" s="64">
        <f>'[1]Поступление и задолженность'!AU42/1000</f>
        <v>97.887</v>
      </c>
      <c r="AV42" s="65">
        <f t="shared" ref="AV42:AW42" si="290">AS42/AR42</f>
        <v>1.3339529863276565</v>
      </c>
      <c r="AW42" s="65">
        <f t="shared" si="290"/>
        <v>1.2108938338203341</v>
      </c>
      <c r="AX42" s="65">
        <f t="shared" si="287"/>
        <v>1.2113378460320015</v>
      </c>
      <c r="AY42" s="64">
        <f t="shared" ref="AY42:AZ42" si="291">AS42-AR42</f>
        <v>16.707000000000001</v>
      </c>
      <c r="AZ42" s="64">
        <f t="shared" si="291"/>
        <v>14.073999999999998</v>
      </c>
      <c r="BA42" s="66">
        <f t="shared" si="288"/>
        <v>17.078000000000003</v>
      </c>
    </row>
    <row r="43" spans="1:53" s="61" customFormat="1" ht="45" hidden="1" customHeight="1" thickBot="1" x14ac:dyDescent="0.3">
      <c r="A43" s="67" t="str">
        <f t="shared" si="289"/>
        <v>Орловская область</v>
      </c>
      <c r="B43" s="118"/>
      <c r="C43" s="68" t="s">
        <v>20</v>
      </c>
      <c r="D43" s="69">
        <f t="shared" ref="D43:G43" si="292">D42/D41</f>
        <v>0.2670865185450102</v>
      </c>
      <c r="E43" s="70">
        <f t="shared" si="292"/>
        <v>0.32230257158970516</v>
      </c>
      <c r="F43" s="70">
        <f t="shared" si="292"/>
        <v>0.54485170793215654</v>
      </c>
      <c r="G43" s="70">
        <f t="shared" si="292"/>
        <v>0.68285787944844623</v>
      </c>
      <c r="H43" s="54" t="s">
        <v>18</v>
      </c>
      <c r="I43" s="54" t="s">
        <v>18</v>
      </c>
      <c r="J43" s="54" t="s">
        <v>18</v>
      </c>
      <c r="K43" s="71">
        <f t="shared" ref="K43:M43" si="293">(E43-D43)*100</f>
        <v>5.5216053044694959</v>
      </c>
      <c r="L43" s="71">
        <f t="shared" si="293"/>
        <v>22.254913634245138</v>
      </c>
      <c r="M43" s="72">
        <f t="shared" si="293"/>
        <v>13.80061715162897</v>
      </c>
      <c r="N43" s="69">
        <f t="shared" ref="N43:Q43" si="294">N42/N41</f>
        <v>0.45060318223718487</v>
      </c>
      <c r="O43" s="70">
        <f t="shared" si="294"/>
        <v>0.57450301581069996</v>
      </c>
      <c r="P43" s="70">
        <f t="shared" si="294"/>
        <v>0.65687578644616218</v>
      </c>
      <c r="Q43" s="70">
        <f t="shared" si="294"/>
        <v>0.81255875773981268</v>
      </c>
      <c r="R43" s="54" t="s">
        <v>18</v>
      </c>
      <c r="S43" s="54" t="s">
        <v>18</v>
      </c>
      <c r="T43" s="54" t="s">
        <v>18</v>
      </c>
      <c r="U43" s="71">
        <f t="shared" ref="U43:W43" si="295">(O43-N43)*100</f>
        <v>12.389983357351507</v>
      </c>
      <c r="V43" s="71">
        <f t="shared" si="295"/>
        <v>8.2372770635462231</v>
      </c>
      <c r="W43" s="72">
        <f t="shared" si="295"/>
        <v>15.56829712936505</v>
      </c>
      <c r="X43" s="69">
        <f t="shared" ref="X43:AA43" si="296">X42/X41</f>
        <v>0.4154756059657389</v>
      </c>
      <c r="Y43" s="70">
        <f t="shared" si="296"/>
        <v>0.48728728146280942</v>
      </c>
      <c r="Z43" s="70">
        <f t="shared" si="296"/>
        <v>0.5514393712856307</v>
      </c>
      <c r="AA43" s="70">
        <f t="shared" si="296"/>
        <v>0.67838270300168901</v>
      </c>
      <c r="AB43" s="54" t="s">
        <v>18</v>
      </c>
      <c r="AC43" s="54" t="s">
        <v>18</v>
      </c>
      <c r="AD43" s="54" t="s">
        <v>18</v>
      </c>
      <c r="AE43" s="71">
        <f t="shared" ref="AE43:AG43" si="297">(Y43-X43)*100</f>
        <v>7.1811675497070517</v>
      </c>
      <c r="AF43" s="71">
        <f t="shared" si="297"/>
        <v>6.4152089822821274</v>
      </c>
      <c r="AG43" s="72">
        <f t="shared" si="297"/>
        <v>12.694333171605832</v>
      </c>
      <c r="AH43" s="69">
        <f t="shared" ref="AH43:AK43" si="298">AH42/AH41</f>
        <v>0.15057072321370993</v>
      </c>
      <c r="AI43" s="70">
        <f t="shared" si="298"/>
        <v>0.18487694156393253</v>
      </c>
      <c r="AJ43" s="70">
        <f t="shared" si="298"/>
        <v>0.2088425744831138</v>
      </c>
      <c r="AK43" s="70">
        <f t="shared" si="298"/>
        <v>0.28545131961660108</v>
      </c>
      <c r="AL43" s="54" t="s">
        <v>18</v>
      </c>
      <c r="AM43" s="54" t="s">
        <v>18</v>
      </c>
      <c r="AN43" s="54" t="s">
        <v>18</v>
      </c>
      <c r="AO43" s="71">
        <f t="shared" ref="AO43:AQ43" si="299">(AI43-AH43)*100</f>
        <v>3.4306218350222601</v>
      </c>
      <c r="AP43" s="71">
        <f t="shared" si="299"/>
        <v>2.3965632919181274</v>
      </c>
      <c r="AQ43" s="72">
        <f t="shared" si="299"/>
        <v>7.6608745133487286</v>
      </c>
      <c r="AR43" s="69" t="s">
        <v>18</v>
      </c>
      <c r="AS43" s="70" t="s">
        <v>18</v>
      </c>
      <c r="AT43" s="70">
        <f t="shared" ref="AT43:AU43" si="300">AT42/AT41</f>
        <v>0.50259041577261565</v>
      </c>
      <c r="AU43" s="70">
        <f t="shared" si="300"/>
        <v>0.67402755685926175</v>
      </c>
      <c r="AV43" s="54" t="s">
        <v>18</v>
      </c>
      <c r="AW43" s="54" t="s">
        <v>18</v>
      </c>
      <c r="AX43" s="54" t="s">
        <v>18</v>
      </c>
      <c r="AY43" s="71" t="s">
        <v>18</v>
      </c>
      <c r="AZ43" s="71" t="s">
        <v>18</v>
      </c>
      <c r="BA43" s="72">
        <f t="shared" ref="BA43" si="301">(AU43-AT43)*100</f>
        <v>17.143714108664611</v>
      </c>
    </row>
    <row r="44" spans="1:53" s="61" customFormat="1" ht="45.75" hidden="1" thickBot="1" x14ac:dyDescent="0.3">
      <c r="A44" s="55" t="str">
        <f t="shared" ref="A44" si="302">B44</f>
        <v>Рязанская область</v>
      </c>
      <c r="B44" s="116" t="s">
        <v>33</v>
      </c>
      <c r="C44" s="56" t="s">
        <v>17</v>
      </c>
      <c r="D44" s="57">
        <f t="shared" ref="D44:E45" si="303">N44+X44+AH44</f>
        <v>2188.94</v>
      </c>
      <c r="E44" s="58">
        <f t="shared" si="303"/>
        <v>2434.038</v>
      </c>
      <c r="F44" s="58">
        <f>P44+Z44+AT44</f>
        <v>1542.5530000000001</v>
      </c>
      <c r="G44" s="58">
        <f>Q44+AA44+AU44</f>
        <v>1432.42</v>
      </c>
      <c r="H44" s="59">
        <f t="shared" ref="H44:J45" si="304">E44/D44</f>
        <v>1.1119710910303617</v>
      </c>
      <c r="I44" s="59">
        <f t="shared" si="304"/>
        <v>0.63374236556701258</v>
      </c>
      <c r="J44" s="59">
        <f t="shared" si="304"/>
        <v>0.92860342561973552</v>
      </c>
      <c r="K44" s="58">
        <f t="shared" ref="K44:M45" si="305">E44-D44</f>
        <v>245.09799999999996</v>
      </c>
      <c r="L44" s="58">
        <f t="shared" si="305"/>
        <v>-891.4849999999999</v>
      </c>
      <c r="M44" s="60">
        <f t="shared" si="305"/>
        <v>-110.13300000000004</v>
      </c>
      <c r="N44" s="57">
        <f>'[1]Поступление и задолженность'!N44/1000</f>
        <v>298.548</v>
      </c>
      <c r="O44" s="58">
        <f>'[1]Поступление и задолженность'!O44/1000</f>
        <v>378.63099999999997</v>
      </c>
      <c r="P44" s="58">
        <f>'[1]Поступление и задолженность'!P44/1000</f>
        <v>383.27800000000002</v>
      </c>
      <c r="Q44" s="58">
        <f>'[1]Поступление и задолженность'!Q44/1000</f>
        <v>296.65899999999999</v>
      </c>
      <c r="R44" s="59">
        <f t="shared" ref="R44:T45" si="306">O44/N44</f>
        <v>1.2682416227876254</v>
      </c>
      <c r="S44" s="59">
        <f t="shared" si="306"/>
        <v>1.0122731630532102</v>
      </c>
      <c r="T44" s="59">
        <f t="shared" si="306"/>
        <v>0.77400476938410234</v>
      </c>
      <c r="U44" s="58">
        <f t="shared" ref="U44:W45" si="307">O44-N44</f>
        <v>80.08299999999997</v>
      </c>
      <c r="V44" s="58">
        <f t="shared" si="307"/>
        <v>4.6470000000000482</v>
      </c>
      <c r="W44" s="60">
        <f t="shared" si="307"/>
        <v>-86.619000000000028</v>
      </c>
      <c r="X44" s="57">
        <f>'[1]Поступление и задолженность'!X44/1000</f>
        <v>459.01900000000001</v>
      </c>
      <c r="Y44" s="58">
        <f>'[1]Поступление и задолженность'!Y44/1000</f>
        <v>507.64</v>
      </c>
      <c r="Z44" s="58">
        <f>'[1]Поступление и задолженность'!Z44/1000</f>
        <v>789.21100000000001</v>
      </c>
      <c r="AA44" s="58">
        <f>'[1]Поступление и задолженность'!AA44/1000</f>
        <v>763.97699999999998</v>
      </c>
      <c r="AB44" s="59">
        <f t="shared" ref="AB44:AD45" si="308">Y44/X44</f>
        <v>1.1059237199331617</v>
      </c>
      <c r="AC44" s="59">
        <f t="shared" si="308"/>
        <v>1.5546666929319992</v>
      </c>
      <c r="AD44" s="59">
        <f t="shared" si="308"/>
        <v>0.96802629461576173</v>
      </c>
      <c r="AE44" s="58">
        <f t="shared" ref="AE44:AG45" si="309">Y44-X44</f>
        <v>48.620999999999981</v>
      </c>
      <c r="AF44" s="58">
        <f t="shared" si="309"/>
        <v>281.57100000000003</v>
      </c>
      <c r="AG44" s="60">
        <f t="shared" si="309"/>
        <v>-25.234000000000037</v>
      </c>
      <c r="AH44" s="57">
        <f>'[1]Поступление и задолженность'!AH44/1000</f>
        <v>1431.373</v>
      </c>
      <c r="AI44" s="58">
        <f>'[1]Поступление и задолженность'!AI44/1000</f>
        <v>1547.7670000000001</v>
      </c>
      <c r="AJ44" s="58">
        <f>'[1]Поступление и задолженность'!AJ44/1000</f>
        <v>1487.925</v>
      </c>
      <c r="AK44" s="58">
        <f>'[1]Поступление и задолженность'!AK44/1000</f>
        <v>1313.5429999999999</v>
      </c>
      <c r="AL44" s="59">
        <f t="shared" ref="AL44:AN45" si="310">AI44/AH44</f>
        <v>1.0813163305441698</v>
      </c>
      <c r="AM44" s="59">
        <f t="shared" si="310"/>
        <v>0.96133655776353932</v>
      </c>
      <c r="AN44" s="59">
        <f t="shared" si="310"/>
        <v>0.88280188853604846</v>
      </c>
      <c r="AO44" s="58">
        <f t="shared" ref="AO44:AQ45" si="311">AI44-AH44</f>
        <v>116.39400000000001</v>
      </c>
      <c r="AP44" s="58">
        <f t="shared" si="311"/>
        <v>-59.842000000000098</v>
      </c>
      <c r="AQ44" s="60">
        <f t="shared" si="311"/>
        <v>-174.38200000000006</v>
      </c>
      <c r="AR44" s="57" t="s">
        <v>18</v>
      </c>
      <c r="AS44" s="58" t="s">
        <v>18</v>
      </c>
      <c r="AT44" s="58">
        <f>'[1]Поступление и задолженность'!AT44/1000</f>
        <v>370.06400000000002</v>
      </c>
      <c r="AU44" s="58">
        <f>'[1]Поступление и задолженность'!AU44/1000</f>
        <v>371.78399999999999</v>
      </c>
      <c r="AV44" s="59" t="s">
        <v>18</v>
      </c>
      <c r="AW44" s="59" t="s">
        <v>18</v>
      </c>
      <c r="AX44" s="59">
        <f t="shared" ref="AX44:AX45" si="312">AU44/AT44</f>
        <v>1.0046478446971334</v>
      </c>
      <c r="AY44" s="58" t="s">
        <v>18</v>
      </c>
      <c r="AZ44" s="58" t="s">
        <v>18</v>
      </c>
      <c r="BA44" s="60">
        <f t="shared" ref="BA44:BA45" si="313">AU44-AT44</f>
        <v>1.7199999999999704</v>
      </c>
    </row>
    <row r="45" spans="1:53" s="61" customFormat="1" ht="45.75" hidden="1" thickBot="1" x14ac:dyDescent="0.3">
      <c r="A45" s="62" t="str">
        <f t="shared" ref="A45:A46" si="314">A44</f>
        <v>Рязанская область</v>
      </c>
      <c r="B45" s="117"/>
      <c r="C45" s="56" t="s">
        <v>19</v>
      </c>
      <c r="D45" s="63">
        <f t="shared" si="303"/>
        <v>1274.3500000000001</v>
      </c>
      <c r="E45" s="64">
        <f t="shared" si="303"/>
        <v>1534.8009999999999</v>
      </c>
      <c r="F45" s="64">
        <f>P45+Z45+AT45</f>
        <v>1400.692</v>
      </c>
      <c r="G45" s="64">
        <f>Q45+AA45+AU45</f>
        <v>1637.3040000000001</v>
      </c>
      <c r="H45" s="65">
        <f t="shared" si="304"/>
        <v>1.2043794875819043</v>
      </c>
      <c r="I45" s="65">
        <f t="shared" si="304"/>
        <v>0.91262124536014766</v>
      </c>
      <c r="J45" s="65">
        <f t="shared" si="304"/>
        <v>1.1689250741776209</v>
      </c>
      <c r="K45" s="64">
        <f t="shared" si="305"/>
        <v>260.45099999999979</v>
      </c>
      <c r="L45" s="64">
        <f t="shared" si="305"/>
        <v>-134.10899999999992</v>
      </c>
      <c r="M45" s="66">
        <f t="shared" si="305"/>
        <v>236.61200000000008</v>
      </c>
      <c r="N45" s="63">
        <f>'[1]Поступление и задолженность'!N45/1000</f>
        <v>260.61</v>
      </c>
      <c r="O45" s="64">
        <f>'[1]Поступление и задолженность'!O45/1000</f>
        <v>344.202</v>
      </c>
      <c r="P45" s="64">
        <f>'[1]Поступление и задолженность'!P45/1000</f>
        <v>368.73399999999998</v>
      </c>
      <c r="Q45" s="64">
        <f>'[1]Поступление и задолженность'!Q45/1000</f>
        <v>364.58600000000001</v>
      </c>
      <c r="R45" s="65">
        <f t="shared" si="306"/>
        <v>1.3207551513756186</v>
      </c>
      <c r="S45" s="65">
        <f t="shared" si="306"/>
        <v>1.0712721018471711</v>
      </c>
      <c r="T45" s="65">
        <f t="shared" si="306"/>
        <v>0.98875069833538554</v>
      </c>
      <c r="U45" s="64">
        <f t="shared" si="307"/>
        <v>83.591999999999985</v>
      </c>
      <c r="V45" s="64">
        <f t="shared" si="307"/>
        <v>24.531999999999982</v>
      </c>
      <c r="W45" s="66">
        <f t="shared" si="307"/>
        <v>-4.1479999999999677</v>
      </c>
      <c r="X45" s="63">
        <f>'[1]Поступление и задолженность'!X45/1000</f>
        <v>472.77100000000002</v>
      </c>
      <c r="Y45" s="64">
        <f>'[1]Поступление и задолженность'!Y45/1000</f>
        <v>575.23500000000001</v>
      </c>
      <c r="Z45" s="64">
        <f>'[1]Поступление и задолженность'!Z45/1000</f>
        <v>727.57299999999998</v>
      </c>
      <c r="AA45" s="64">
        <f>'[1]Поступление и задолженность'!AA45/1000</f>
        <v>905.19600000000003</v>
      </c>
      <c r="AB45" s="65">
        <f t="shared" si="308"/>
        <v>1.2167307216390175</v>
      </c>
      <c r="AC45" s="65">
        <f t="shared" si="308"/>
        <v>1.264827418359453</v>
      </c>
      <c r="AD45" s="65">
        <f t="shared" si="308"/>
        <v>1.244130829483777</v>
      </c>
      <c r="AE45" s="64">
        <f t="shared" si="309"/>
        <v>102.464</v>
      </c>
      <c r="AF45" s="64">
        <f t="shared" si="309"/>
        <v>152.33799999999997</v>
      </c>
      <c r="AG45" s="66">
        <f t="shared" si="309"/>
        <v>177.62300000000005</v>
      </c>
      <c r="AH45" s="63">
        <f>'[1]Поступление и задолженность'!AH45/1000</f>
        <v>540.96900000000005</v>
      </c>
      <c r="AI45" s="64">
        <f>'[1]Поступление и задолженность'!AI45/1000</f>
        <v>615.36400000000003</v>
      </c>
      <c r="AJ45" s="64">
        <f>'[1]Поступление и задолженность'!AJ45/1000</f>
        <v>569.15700000000004</v>
      </c>
      <c r="AK45" s="64">
        <f>'[1]Поступление и задолженность'!AK45/1000</f>
        <v>577.38599999999997</v>
      </c>
      <c r="AL45" s="65">
        <f t="shared" si="310"/>
        <v>1.1375217433901017</v>
      </c>
      <c r="AM45" s="65">
        <f t="shared" si="310"/>
        <v>0.92491110952216904</v>
      </c>
      <c r="AN45" s="65">
        <f t="shared" si="310"/>
        <v>1.0144582250591663</v>
      </c>
      <c r="AO45" s="64">
        <f t="shared" si="311"/>
        <v>74.394999999999982</v>
      </c>
      <c r="AP45" s="64">
        <f t="shared" si="311"/>
        <v>-46.206999999999994</v>
      </c>
      <c r="AQ45" s="66">
        <f t="shared" si="311"/>
        <v>8.2289999999999281</v>
      </c>
      <c r="AR45" s="63">
        <f>'[1]Поступление и задолженность'!AR45/1000</f>
        <v>265.20800000000003</v>
      </c>
      <c r="AS45" s="64">
        <f>'[1]Поступление и задолженность'!AS45/1000</f>
        <v>279.51900000000001</v>
      </c>
      <c r="AT45" s="64">
        <f>'[1]Поступление и задолженность'!AT45/1000</f>
        <v>304.38499999999999</v>
      </c>
      <c r="AU45" s="64">
        <f>'[1]Поступление и задолженность'!AU45/1000</f>
        <v>367.52199999999999</v>
      </c>
      <c r="AV45" s="65">
        <f t="shared" ref="AV45:AW45" si="315">AS45/AR45</f>
        <v>1.0539614189617206</v>
      </c>
      <c r="AW45" s="65">
        <f t="shared" si="315"/>
        <v>1.0889599633656388</v>
      </c>
      <c r="AX45" s="65">
        <f t="shared" si="312"/>
        <v>1.207424807398525</v>
      </c>
      <c r="AY45" s="64">
        <f t="shared" ref="AY45:AZ45" si="316">AS45-AR45</f>
        <v>14.310999999999979</v>
      </c>
      <c r="AZ45" s="64">
        <f t="shared" si="316"/>
        <v>24.865999999999985</v>
      </c>
      <c r="BA45" s="66">
        <f t="shared" si="313"/>
        <v>63.137</v>
      </c>
    </row>
    <row r="46" spans="1:53" s="61" customFormat="1" ht="45" hidden="1" customHeight="1" thickBot="1" x14ac:dyDescent="0.3">
      <c r="A46" s="67" t="str">
        <f t="shared" si="314"/>
        <v>Рязанская область</v>
      </c>
      <c r="B46" s="118"/>
      <c r="C46" s="68" t="s">
        <v>20</v>
      </c>
      <c r="D46" s="69">
        <f t="shared" ref="D46:G46" si="317">D45/D44</f>
        <v>0.582176761354811</v>
      </c>
      <c r="E46" s="70">
        <f t="shared" si="317"/>
        <v>0.63055753443454865</v>
      </c>
      <c r="F46" s="70">
        <f t="shared" si="317"/>
        <v>0.90803492651468043</v>
      </c>
      <c r="G46" s="70">
        <f t="shared" si="317"/>
        <v>1.1430334678376455</v>
      </c>
      <c r="H46" s="54" t="s">
        <v>18</v>
      </c>
      <c r="I46" s="54" t="s">
        <v>18</v>
      </c>
      <c r="J46" s="54" t="s">
        <v>18</v>
      </c>
      <c r="K46" s="71">
        <f t="shared" ref="K46:M46" si="318">(E46-D46)*100</f>
        <v>4.8380773079737649</v>
      </c>
      <c r="L46" s="71">
        <f t="shared" si="318"/>
        <v>27.747739208013179</v>
      </c>
      <c r="M46" s="72">
        <f t="shared" si="318"/>
        <v>23.499854132296505</v>
      </c>
      <c r="N46" s="69">
        <f t="shared" ref="N46:Q46" si="319">N45/N44</f>
        <v>0.87292495679086779</v>
      </c>
      <c r="O46" s="70">
        <f t="shared" si="319"/>
        <v>0.90906978034022579</v>
      </c>
      <c r="P46" s="70">
        <f t="shared" si="319"/>
        <v>0.96205365296207968</v>
      </c>
      <c r="Q46" s="70">
        <f t="shared" si="319"/>
        <v>1.2289733330187185</v>
      </c>
      <c r="R46" s="54" t="s">
        <v>18</v>
      </c>
      <c r="S46" s="54" t="s">
        <v>18</v>
      </c>
      <c r="T46" s="54" t="s">
        <v>18</v>
      </c>
      <c r="U46" s="71">
        <f t="shared" ref="U46:W46" si="320">(O46-N46)*100</f>
        <v>3.6144823549357996</v>
      </c>
      <c r="V46" s="71">
        <f t="shared" si="320"/>
        <v>5.2983872621853889</v>
      </c>
      <c r="W46" s="72">
        <f t="shared" si="320"/>
        <v>26.691968005663881</v>
      </c>
      <c r="X46" s="69">
        <f t="shared" ref="X46:AA46" si="321">X45/X44</f>
        <v>1.0299595441583029</v>
      </c>
      <c r="Y46" s="70">
        <f t="shared" si="321"/>
        <v>1.1331553857064063</v>
      </c>
      <c r="Z46" s="70">
        <f t="shared" si="321"/>
        <v>0.92189921326489366</v>
      </c>
      <c r="AA46" s="70">
        <f t="shared" si="321"/>
        <v>1.18484718780801</v>
      </c>
      <c r="AB46" s="54" t="s">
        <v>18</v>
      </c>
      <c r="AC46" s="54" t="s">
        <v>18</v>
      </c>
      <c r="AD46" s="54" t="s">
        <v>18</v>
      </c>
      <c r="AE46" s="71">
        <f t="shared" ref="AE46:AG46" si="322">(Y46-X46)*100</f>
        <v>10.319584154810336</v>
      </c>
      <c r="AF46" s="71">
        <f t="shared" si="322"/>
        <v>-21.125617244151261</v>
      </c>
      <c r="AG46" s="72">
        <f t="shared" si="322"/>
        <v>26.294797454311635</v>
      </c>
      <c r="AH46" s="69">
        <f t="shared" ref="AH46:AK46" si="323">AH45/AH44</f>
        <v>0.37793712749926123</v>
      </c>
      <c r="AI46" s="70">
        <f t="shared" si="323"/>
        <v>0.3975818065639079</v>
      </c>
      <c r="AJ46" s="70">
        <f t="shared" si="323"/>
        <v>0.3825172639749988</v>
      </c>
      <c r="AK46" s="70">
        <f t="shared" si="323"/>
        <v>0.43956383612869926</v>
      </c>
      <c r="AL46" s="54" t="s">
        <v>18</v>
      </c>
      <c r="AM46" s="54" t="s">
        <v>18</v>
      </c>
      <c r="AN46" s="54" t="s">
        <v>18</v>
      </c>
      <c r="AO46" s="71">
        <f t="shared" ref="AO46:AQ46" si="324">(AI46-AH46)*100</f>
        <v>1.9644679064646675</v>
      </c>
      <c r="AP46" s="71">
        <f t="shared" si="324"/>
        <v>-1.5064542588909102</v>
      </c>
      <c r="AQ46" s="72">
        <f t="shared" si="324"/>
        <v>5.7046572153700463</v>
      </c>
      <c r="AR46" s="69" t="s">
        <v>18</v>
      </c>
      <c r="AS46" s="70" t="s">
        <v>18</v>
      </c>
      <c r="AT46" s="70">
        <f t="shared" ref="AT46:AU46" si="325">AT45/AT44</f>
        <v>0.82251988845172719</v>
      </c>
      <c r="AU46" s="70">
        <f t="shared" si="325"/>
        <v>0.98853635444236443</v>
      </c>
      <c r="AV46" s="54" t="s">
        <v>18</v>
      </c>
      <c r="AW46" s="54" t="s">
        <v>18</v>
      </c>
      <c r="AX46" s="54" t="s">
        <v>18</v>
      </c>
      <c r="AY46" s="71" t="s">
        <v>18</v>
      </c>
      <c r="AZ46" s="71" t="s">
        <v>18</v>
      </c>
      <c r="BA46" s="72">
        <f t="shared" ref="BA46" si="326">(AU46-AT46)*100</f>
        <v>16.601646599063724</v>
      </c>
    </row>
    <row r="47" spans="1:53" s="61" customFormat="1" ht="15" customHeight="1" thickBot="1" x14ac:dyDescent="0.3">
      <c r="A47" s="55" t="str">
        <f t="shared" ref="A47" si="327">B47</f>
        <v>Смоленская область</v>
      </c>
      <c r="B47" s="116" t="s">
        <v>34</v>
      </c>
      <c r="C47" s="56" t="s">
        <v>17</v>
      </c>
      <c r="D47" s="57">
        <f t="shared" ref="D47:E48" si="328">N47+X47+AH47</f>
        <v>1347.2750000000001</v>
      </c>
      <c r="E47" s="58">
        <f t="shared" si="328"/>
        <v>1197.0500000000002</v>
      </c>
      <c r="F47" s="58">
        <f>P47+Z47+AT47</f>
        <v>829.28300000000002</v>
      </c>
      <c r="G47" s="58">
        <f>Q47+AA47+AU47</f>
        <v>830.98399999999992</v>
      </c>
      <c r="H47" s="59">
        <f t="shared" ref="H47:J48" si="329">E47/D47</f>
        <v>0.88849715165797638</v>
      </c>
      <c r="I47" s="59">
        <f t="shared" si="329"/>
        <v>0.69277223173635172</v>
      </c>
      <c r="J47" s="59">
        <f t="shared" si="329"/>
        <v>1.0020511695042584</v>
      </c>
      <c r="K47" s="58">
        <f t="shared" ref="K47:M48" si="330">E47-D47</f>
        <v>-150.22499999999991</v>
      </c>
      <c r="L47" s="58">
        <f t="shared" si="330"/>
        <v>-367.76700000000017</v>
      </c>
      <c r="M47" s="60">
        <f t="shared" si="330"/>
        <v>1.7009999999999081</v>
      </c>
      <c r="N47" s="57">
        <f>'[1]Поступление и задолженность'!N47/1000</f>
        <v>75.528000000000006</v>
      </c>
      <c r="O47" s="58">
        <f>'[1]Поступление и задолженность'!O47/1000</f>
        <v>94.87</v>
      </c>
      <c r="P47" s="58">
        <f>'[1]Поступление и задолженность'!P47/1000</f>
        <v>91.015000000000001</v>
      </c>
      <c r="Q47" s="58">
        <f>'[1]Поступление и задолженность'!Q47/1000</f>
        <v>110.35599999999999</v>
      </c>
      <c r="R47" s="59">
        <f t="shared" ref="R47:T48" si="331">O47/N47</f>
        <v>1.2560904565194364</v>
      </c>
      <c r="S47" s="59">
        <f t="shared" si="331"/>
        <v>0.95936544745441121</v>
      </c>
      <c r="T47" s="59">
        <f t="shared" si="331"/>
        <v>1.2125034334999725</v>
      </c>
      <c r="U47" s="58">
        <f t="shared" ref="U47:W48" si="332">O47-N47</f>
        <v>19.341999999999999</v>
      </c>
      <c r="V47" s="58">
        <f t="shared" si="332"/>
        <v>-3.855000000000004</v>
      </c>
      <c r="W47" s="60">
        <f t="shared" si="332"/>
        <v>19.340999999999994</v>
      </c>
      <c r="X47" s="57">
        <f>'[1]Поступление и задолженность'!X47/1000</f>
        <v>303.55099999999999</v>
      </c>
      <c r="Y47" s="58">
        <f>'[1]Поступление и задолженность'!Y47/1000</f>
        <v>347.51400000000001</v>
      </c>
      <c r="Z47" s="58">
        <f>'[1]Поступление и задолженность'!Z47/1000</f>
        <v>553.71100000000001</v>
      </c>
      <c r="AA47" s="58">
        <f>'[1]Поступление и задолженность'!AA47/1000</f>
        <v>545.38599999999997</v>
      </c>
      <c r="AB47" s="59">
        <f t="shared" ref="AB47:AD48" si="333">Y47/X47</f>
        <v>1.1448290402601211</v>
      </c>
      <c r="AC47" s="59">
        <f t="shared" si="333"/>
        <v>1.593348757172373</v>
      </c>
      <c r="AD47" s="59">
        <f t="shared" si="333"/>
        <v>0.98496508106214242</v>
      </c>
      <c r="AE47" s="58">
        <f t="shared" ref="AE47:AG48" si="334">Y47-X47</f>
        <v>43.963000000000022</v>
      </c>
      <c r="AF47" s="58">
        <f t="shared" si="334"/>
        <v>206.197</v>
      </c>
      <c r="AG47" s="60">
        <f t="shared" si="334"/>
        <v>-8.3250000000000455</v>
      </c>
      <c r="AH47" s="57">
        <f>'[1]Поступление и задолженность'!AH47/1000</f>
        <v>968.19600000000003</v>
      </c>
      <c r="AI47" s="58">
        <f>'[1]Поступление и задолженность'!AI47/1000</f>
        <v>754.66600000000005</v>
      </c>
      <c r="AJ47" s="58">
        <f>'[1]Поступление и задолженность'!AJ47/1000</f>
        <v>583.73400000000004</v>
      </c>
      <c r="AK47" s="58">
        <f>'[1]Поступление и задолженность'!AK47/1000</f>
        <v>569.87</v>
      </c>
      <c r="AL47" s="59">
        <f t="shared" ref="AL47:AN48" si="335">AI47/AH47</f>
        <v>0.77945581266603048</v>
      </c>
      <c r="AM47" s="59">
        <f t="shared" si="335"/>
        <v>0.77349979991148399</v>
      </c>
      <c r="AN47" s="59">
        <f t="shared" si="335"/>
        <v>0.97624945608787561</v>
      </c>
      <c r="AO47" s="58">
        <f t="shared" ref="AO47:AQ48" si="336">AI47-AH47</f>
        <v>-213.52999999999997</v>
      </c>
      <c r="AP47" s="58">
        <f t="shared" si="336"/>
        <v>-170.93200000000002</v>
      </c>
      <c r="AQ47" s="60">
        <f t="shared" si="336"/>
        <v>-13.864000000000033</v>
      </c>
      <c r="AR47" s="57" t="s">
        <v>18</v>
      </c>
      <c r="AS47" s="58" t="s">
        <v>18</v>
      </c>
      <c r="AT47" s="58">
        <f>'[1]Поступление и задолженность'!AT47/1000</f>
        <v>184.55699999999999</v>
      </c>
      <c r="AU47" s="58">
        <f>'[1]Поступление и задолженность'!AU47/1000</f>
        <v>175.24199999999999</v>
      </c>
      <c r="AV47" s="59" t="s">
        <v>18</v>
      </c>
      <c r="AW47" s="59" t="s">
        <v>18</v>
      </c>
      <c r="AX47" s="59">
        <f t="shared" ref="AX47:AX48" si="337">AU47/AT47</f>
        <v>0.94952778816300654</v>
      </c>
      <c r="AY47" s="58" t="s">
        <v>18</v>
      </c>
      <c r="AZ47" s="58" t="s">
        <v>18</v>
      </c>
      <c r="BA47" s="60">
        <f t="shared" ref="BA47:BA48" si="338">AU47-AT47</f>
        <v>-9.3149999999999977</v>
      </c>
    </row>
    <row r="48" spans="1:53" s="61" customFormat="1" ht="45.75" hidden="1" thickBot="1" x14ac:dyDescent="0.3">
      <c r="A48" s="62" t="str">
        <f t="shared" ref="A48:A49" si="339">A47</f>
        <v>Смоленская область</v>
      </c>
      <c r="B48" s="117"/>
      <c r="C48" s="56" t="s">
        <v>19</v>
      </c>
      <c r="D48" s="63">
        <f t="shared" si="328"/>
        <v>462.66999999999996</v>
      </c>
      <c r="E48" s="64">
        <f t="shared" si="328"/>
        <v>547.37199999999996</v>
      </c>
      <c r="F48" s="64">
        <f>P48+Z48+AT48</f>
        <v>572.35699999999997</v>
      </c>
      <c r="G48" s="64">
        <f>Q48+AA48+AU48</f>
        <v>918.10899999999992</v>
      </c>
      <c r="H48" s="65">
        <f t="shared" si="329"/>
        <v>1.1830721680679535</v>
      </c>
      <c r="I48" s="65">
        <f t="shared" si="329"/>
        <v>1.0456453746263967</v>
      </c>
      <c r="J48" s="65">
        <f t="shared" si="329"/>
        <v>1.6040845136863879</v>
      </c>
      <c r="K48" s="64">
        <f t="shared" si="330"/>
        <v>84.701999999999998</v>
      </c>
      <c r="L48" s="64">
        <f t="shared" si="330"/>
        <v>24.985000000000014</v>
      </c>
      <c r="M48" s="66">
        <f t="shared" si="330"/>
        <v>345.75199999999995</v>
      </c>
      <c r="N48" s="63">
        <f>'[1]Поступление и задолженность'!N48/1000</f>
        <v>57.625999999999998</v>
      </c>
      <c r="O48" s="64">
        <f>'[1]Поступление и задолженность'!O48/1000</f>
        <v>71.183000000000007</v>
      </c>
      <c r="P48" s="64">
        <f>'[1]Поступление и задолженность'!P48/1000</f>
        <v>77.465000000000003</v>
      </c>
      <c r="Q48" s="64">
        <f>'[1]Поступление и задолженность'!Q48/1000</f>
        <v>129.10300000000001</v>
      </c>
      <c r="R48" s="65">
        <f t="shared" si="331"/>
        <v>1.2352583903099297</v>
      </c>
      <c r="S48" s="65">
        <f t="shared" si="331"/>
        <v>1.0882514083418793</v>
      </c>
      <c r="T48" s="65">
        <f t="shared" si="331"/>
        <v>1.6665978183695862</v>
      </c>
      <c r="U48" s="64">
        <f t="shared" si="332"/>
        <v>13.557000000000009</v>
      </c>
      <c r="V48" s="64">
        <f t="shared" si="332"/>
        <v>6.2819999999999965</v>
      </c>
      <c r="W48" s="66">
        <f t="shared" si="332"/>
        <v>51.638000000000005</v>
      </c>
      <c r="X48" s="63">
        <f>'[1]Поступление и задолженность'!X48/1000</f>
        <v>239.82900000000001</v>
      </c>
      <c r="Y48" s="64">
        <f>'[1]Поступление и задолженность'!Y48/1000</f>
        <v>271.601</v>
      </c>
      <c r="Z48" s="64">
        <f>'[1]Поступление и задолженность'!Z48/1000</f>
        <v>349.351</v>
      </c>
      <c r="AA48" s="64">
        <f>'[1]Поступление и задолженность'!AA48/1000</f>
        <v>561.42899999999997</v>
      </c>
      <c r="AB48" s="65">
        <f t="shared" si="333"/>
        <v>1.1324777237114778</v>
      </c>
      <c r="AC48" s="65">
        <f t="shared" si="333"/>
        <v>1.2862655144863238</v>
      </c>
      <c r="AD48" s="65">
        <f t="shared" si="333"/>
        <v>1.6070628107547995</v>
      </c>
      <c r="AE48" s="64">
        <f t="shared" si="334"/>
        <v>31.771999999999991</v>
      </c>
      <c r="AF48" s="64">
        <f t="shared" si="334"/>
        <v>77.75</v>
      </c>
      <c r="AG48" s="66">
        <f t="shared" si="334"/>
        <v>212.07799999999997</v>
      </c>
      <c r="AH48" s="63">
        <f>'[1]Поступление и задолженность'!AH48/1000</f>
        <v>165.215</v>
      </c>
      <c r="AI48" s="64">
        <f>'[1]Поступление и задолженность'!AI48/1000</f>
        <v>204.58799999999999</v>
      </c>
      <c r="AJ48" s="64">
        <f>'[1]Поступление и задолженность'!AJ48/1000</f>
        <v>233.64500000000001</v>
      </c>
      <c r="AK48" s="64">
        <f>'[1]Поступление и задолженность'!AK48/1000</f>
        <v>336.78500000000003</v>
      </c>
      <c r="AL48" s="65">
        <f t="shared" si="335"/>
        <v>1.2383137124353114</v>
      </c>
      <c r="AM48" s="65">
        <f t="shared" si="335"/>
        <v>1.142026902848652</v>
      </c>
      <c r="AN48" s="65">
        <f t="shared" si="335"/>
        <v>1.441438935136639</v>
      </c>
      <c r="AO48" s="64">
        <f t="shared" si="336"/>
        <v>39.37299999999999</v>
      </c>
      <c r="AP48" s="64">
        <f t="shared" si="336"/>
        <v>29.057000000000016</v>
      </c>
      <c r="AQ48" s="66">
        <f t="shared" si="336"/>
        <v>103.14000000000001</v>
      </c>
      <c r="AR48" s="63">
        <f>'[1]Поступление и задолженность'!AR48/1000</f>
        <v>107.337</v>
      </c>
      <c r="AS48" s="64">
        <f>'[1]Поступление и задолженность'!AS48/1000</f>
        <v>129.27500000000001</v>
      </c>
      <c r="AT48" s="64">
        <f>'[1]Поступление и задолженность'!AT48/1000</f>
        <v>145.541</v>
      </c>
      <c r="AU48" s="64">
        <f>'[1]Поступление и задолженность'!AU48/1000</f>
        <v>227.577</v>
      </c>
      <c r="AV48" s="65">
        <f t="shared" ref="AV48:AW48" si="340">AS48/AR48</f>
        <v>1.2043843222747048</v>
      </c>
      <c r="AW48" s="65">
        <f t="shared" si="340"/>
        <v>1.1258247921098432</v>
      </c>
      <c r="AX48" s="65">
        <f t="shared" si="337"/>
        <v>1.5636624731175408</v>
      </c>
      <c r="AY48" s="64">
        <f t="shared" ref="AY48:AZ48" si="341">AS48-AR48</f>
        <v>21.938000000000002</v>
      </c>
      <c r="AZ48" s="64">
        <f t="shared" si="341"/>
        <v>16.265999999999991</v>
      </c>
      <c r="BA48" s="66">
        <f t="shared" si="338"/>
        <v>82.036000000000001</v>
      </c>
    </row>
    <row r="49" spans="1:53" s="61" customFormat="1" ht="45" hidden="1" customHeight="1" thickBot="1" x14ac:dyDescent="0.3">
      <c r="A49" s="67" t="str">
        <f t="shared" si="339"/>
        <v>Смоленская область</v>
      </c>
      <c r="B49" s="118"/>
      <c r="C49" s="68" t="s">
        <v>20</v>
      </c>
      <c r="D49" s="69">
        <f t="shared" ref="D49:G49" si="342">D48/D47</f>
        <v>0.34341170139726479</v>
      </c>
      <c r="E49" s="70">
        <f t="shared" si="342"/>
        <v>0.45726744914581668</v>
      </c>
      <c r="F49" s="70">
        <f t="shared" si="342"/>
        <v>0.69018296528446854</v>
      </c>
      <c r="G49" s="70">
        <f t="shared" si="342"/>
        <v>1.1048455806609996</v>
      </c>
      <c r="H49" s="54" t="s">
        <v>18</v>
      </c>
      <c r="I49" s="54" t="s">
        <v>18</v>
      </c>
      <c r="J49" s="54" t="s">
        <v>18</v>
      </c>
      <c r="K49" s="71">
        <f t="shared" ref="K49:M49" si="343">(E49-D49)*100</f>
        <v>11.38557477485519</v>
      </c>
      <c r="L49" s="71">
        <f t="shared" si="343"/>
        <v>23.291551613865185</v>
      </c>
      <c r="M49" s="72">
        <f t="shared" si="343"/>
        <v>41.466261537653104</v>
      </c>
      <c r="N49" s="69">
        <f t="shared" ref="N49:Q49" si="344">N48/N47</f>
        <v>0.76297532041097338</v>
      </c>
      <c r="O49" s="70">
        <f t="shared" si="344"/>
        <v>0.75032149256877834</v>
      </c>
      <c r="P49" s="70">
        <f t="shared" si="344"/>
        <v>0.85112344119101246</v>
      </c>
      <c r="Q49" s="70">
        <f t="shared" si="344"/>
        <v>1.1698774874044005</v>
      </c>
      <c r="R49" s="54" t="s">
        <v>18</v>
      </c>
      <c r="S49" s="54" t="s">
        <v>18</v>
      </c>
      <c r="T49" s="54" t="s">
        <v>18</v>
      </c>
      <c r="U49" s="71">
        <f t="shared" ref="U49:W49" si="345">(O49-N49)*100</f>
        <v>-1.2653827842195042</v>
      </c>
      <c r="V49" s="71">
        <f t="shared" si="345"/>
        <v>10.080194862223413</v>
      </c>
      <c r="W49" s="72">
        <f t="shared" si="345"/>
        <v>31.875404621338799</v>
      </c>
      <c r="X49" s="69">
        <f t="shared" ref="X49:AA49" si="346">X48/X47</f>
        <v>0.79007810878567364</v>
      </c>
      <c r="Y49" s="70">
        <f t="shared" si="346"/>
        <v>0.78155412443815209</v>
      </c>
      <c r="Z49" s="70">
        <f t="shared" si="346"/>
        <v>0.63092660250563926</v>
      </c>
      <c r="AA49" s="70">
        <f t="shared" si="346"/>
        <v>1.0294158632601498</v>
      </c>
      <c r="AB49" s="54" t="s">
        <v>18</v>
      </c>
      <c r="AC49" s="54" t="s">
        <v>18</v>
      </c>
      <c r="AD49" s="54" t="s">
        <v>18</v>
      </c>
      <c r="AE49" s="71">
        <f t="shared" ref="AE49:AG49" si="347">(Y49-X49)*100</f>
        <v>-0.85239843475215515</v>
      </c>
      <c r="AF49" s="71">
        <f t="shared" si="347"/>
        <v>-15.062752193251283</v>
      </c>
      <c r="AG49" s="72">
        <f t="shared" si="347"/>
        <v>39.848926075451054</v>
      </c>
      <c r="AH49" s="69">
        <f t="shared" ref="AH49:AK49" si="348">AH48/AH47</f>
        <v>0.1706421013926932</v>
      </c>
      <c r="AI49" s="70">
        <f t="shared" si="348"/>
        <v>0.27109741263022313</v>
      </c>
      <c r="AJ49" s="70">
        <f t="shared" si="348"/>
        <v>0.40025936471063872</v>
      </c>
      <c r="AK49" s="70">
        <f t="shared" si="348"/>
        <v>0.59098566339691516</v>
      </c>
      <c r="AL49" s="54" t="s">
        <v>18</v>
      </c>
      <c r="AM49" s="54" t="s">
        <v>18</v>
      </c>
      <c r="AN49" s="54" t="s">
        <v>18</v>
      </c>
      <c r="AO49" s="71">
        <f t="shared" ref="AO49:AQ49" si="349">(AI49-AH49)*100</f>
        <v>10.045531123752994</v>
      </c>
      <c r="AP49" s="71">
        <f t="shared" si="349"/>
        <v>12.916195208041559</v>
      </c>
      <c r="AQ49" s="72">
        <f t="shared" si="349"/>
        <v>19.072629868627644</v>
      </c>
      <c r="AR49" s="69" t="s">
        <v>18</v>
      </c>
      <c r="AS49" s="70" t="s">
        <v>18</v>
      </c>
      <c r="AT49" s="70">
        <f t="shared" ref="AT49:AU49" si="350">AT48/AT47</f>
        <v>0.7885964769691749</v>
      </c>
      <c r="AU49" s="70">
        <f t="shared" si="350"/>
        <v>1.2986441606464205</v>
      </c>
      <c r="AV49" s="54" t="s">
        <v>18</v>
      </c>
      <c r="AW49" s="54" t="s">
        <v>18</v>
      </c>
      <c r="AX49" s="54" t="s">
        <v>18</v>
      </c>
      <c r="AY49" s="71" t="s">
        <v>18</v>
      </c>
      <c r="AZ49" s="71" t="s">
        <v>18</v>
      </c>
      <c r="BA49" s="72">
        <f t="shared" ref="BA49" si="351">(AU49-AT49)*100</f>
        <v>51.004768367724566</v>
      </c>
    </row>
    <row r="50" spans="1:53" s="61" customFormat="1" ht="15" customHeight="1" thickBot="1" x14ac:dyDescent="0.3">
      <c r="A50" s="55" t="str">
        <f t="shared" ref="A50" si="352">B50</f>
        <v>Тамбовская область</v>
      </c>
      <c r="B50" s="116" t="s">
        <v>35</v>
      </c>
      <c r="C50" s="56" t="s">
        <v>17</v>
      </c>
      <c r="D50" s="57">
        <f t="shared" ref="D50:E51" si="353">N50+X50+AH50</f>
        <v>1981.519</v>
      </c>
      <c r="E50" s="58">
        <f t="shared" si="353"/>
        <v>2304.3609999999999</v>
      </c>
      <c r="F50" s="58">
        <f>P50+Z50+AT50</f>
        <v>1488.3240000000001</v>
      </c>
      <c r="G50" s="58">
        <f>Q50+AA50+AU50</f>
        <v>1673.085</v>
      </c>
      <c r="H50" s="59">
        <f t="shared" ref="H50:J51" si="354">E50/D50</f>
        <v>1.1629265225314518</v>
      </c>
      <c r="I50" s="59">
        <f t="shared" si="354"/>
        <v>0.64587276038780383</v>
      </c>
      <c r="J50" s="59">
        <f t="shared" si="354"/>
        <v>1.1241403081587074</v>
      </c>
      <c r="K50" s="58">
        <f t="shared" ref="K50:M51" si="355">E50-D50</f>
        <v>322.84199999999987</v>
      </c>
      <c r="L50" s="58">
        <f t="shared" si="355"/>
        <v>-816.03699999999981</v>
      </c>
      <c r="M50" s="60">
        <f t="shared" si="355"/>
        <v>184.76099999999997</v>
      </c>
      <c r="N50" s="57">
        <f>'[1]Поступление и задолженность'!N50/1000</f>
        <v>259.45999999999998</v>
      </c>
      <c r="O50" s="58">
        <f>'[1]Поступление и задолженность'!O50/1000</f>
        <v>261.536</v>
      </c>
      <c r="P50" s="58">
        <f>'[1]Поступление и задолженность'!P50/1000</f>
        <v>278.96199999999999</v>
      </c>
      <c r="Q50" s="58">
        <f>'[1]Поступление и задолженность'!Q50/1000</f>
        <v>389.125</v>
      </c>
      <c r="R50" s="59">
        <f t="shared" ref="R50:T51" si="356">O50/N50</f>
        <v>1.008001233330764</v>
      </c>
      <c r="S50" s="59">
        <f t="shared" si="356"/>
        <v>1.0666294506301235</v>
      </c>
      <c r="T50" s="59">
        <f t="shared" si="356"/>
        <v>1.3949032484711179</v>
      </c>
      <c r="U50" s="58">
        <f t="shared" ref="U50:W51" si="357">O50-N50</f>
        <v>2.0760000000000218</v>
      </c>
      <c r="V50" s="58">
        <f t="shared" si="357"/>
        <v>17.425999999999988</v>
      </c>
      <c r="W50" s="60">
        <f t="shared" si="357"/>
        <v>110.16300000000001</v>
      </c>
      <c r="X50" s="57">
        <f>'[1]Поступление и задолженность'!X50/1000</f>
        <v>456.31900000000002</v>
      </c>
      <c r="Y50" s="58">
        <f>'[1]Поступление и задолженность'!Y50/1000</f>
        <v>497.60199999999998</v>
      </c>
      <c r="Z50" s="58">
        <f>'[1]Поступление и задолженность'!Z50/1000</f>
        <v>761.125</v>
      </c>
      <c r="AA50" s="58">
        <f>'[1]Поступление и задолженность'!AA50/1000</f>
        <v>773.68600000000004</v>
      </c>
      <c r="AB50" s="59">
        <f t="shared" ref="AB50:AD51" si="358">Y50/X50</f>
        <v>1.0904696056925089</v>
      </c>
      <c r="AC50" s="59">
        <f t="shared" si="358"/>
        <v>1.5295858939473717</v>
      </c>
      <c r="AD50" s="59">
        <f t="shared" si="358"/>
        <v>1.0165032024963048</v>
      </c>
      <c r="AE50" s="58">
        <f t="shared" ref="AE50:AG51" si="359">Y50-X50</f>
        <v>41.282999999999959</v>
      </c>
      <c r="AF50" s="58">
        <f t="shared" si="359"/>
        <v>263.52300000000002</v>
      </c>
      <c r="AG50" s="60">
        <f t="shared" si="359"/>
        <v>12.561000000000035</v>
      </c>
      <c r="AH50" s="57">
        <f>'[1]Поступление и задолженность'!AH50/1000</f>
        <v>1265.74</v>
      </c>
      <c r="AI50" s="58">
        <f>'[1]Поступление и задолженность'!AI50/1000</f>
        <v>1545.223</v>
      </c>
      <c r="AJ50" s="58">
        <f>'[1]Поступление и задолженность'!AJ50/1000</f>
        <v>1588.4269999999999</v>
      </c>
      <c r="AK50" s="58">
        <f>'[1]Поступление и задолженность'!AK50/1000</f>
        <v>1614.4359999999999</v>
      </c>
      <c r="AL50" s="59">
        <f t="shared" ref="AL50:AN51" si="360">AI50/AH50</f>
        <v>1.2208060107131007</v>
      </c>
      <c r="AM50" s="59">
        <f t="shared" si="360"/>
        <v>1.0279597184354621</v>
      </c>
      <c r="AN50" s="59">
        <f t="shared" si="360"/>
        <v>1.0163740606272746</v>
      </c>
      <c r="AO50" s="58">
        <f t="shared" ref="AO50:AQ51" si="361">AI50-AH50</f>
        <v>279.48299999999995</v>
      </c>
      <c r="AP50" s="58">
        <f t="shared" si="361"/>
        <v>43.203999999999951</v>
      </c>
      <c r="AQ50" s="60">
        <f t="shared" si="361"/>
        <v>26.009000000000015</v>
      </c>
      <c r="AR50" s="57" t="s">
        <v>18</v>
      </c>
      <c r="AS50" s="58" t="s">
        <v>18</v>
      </c>
      <c r="AT50" s="58">
        <f>'[1]Поступление и задолженность'!AT50/1000</f>
        <v>448.23700000000002</v>
      </c>
      <c r="AU50" s="58">
        <f>'[1]Поступление и задолженность'!AU50/1000</f>
        <v>510.274</v>
      </c>
      <c r="AV50" s="59" t="s">
        <v>18</v>
      </c>
      <c r="AW50" s="59" t="s">
        <v>18</v>
      </c>
      <c r="AX50" s="59">
        <f t="shared" ref="AX50:AX51" si="362">AU50/AT50</f>
        <v>1.1384022291778679</v>
      </c>
      <c r="AY50" s="58" t="s">
        <v>18</v>
      </c>
      <c r="AZ50" s="58" t="s">
        <v>18</v>
      </c>
      <c r="BA50" s="60">
        <f t="shared" ref="BA50:BA51" si="363">AU50-AT50</f>
        <v>62.036999999999978</v>
      </c>
    </row>
    <row r="51" spans="1:53" s="61" customFormat="1" ht="45.75" hidden="1" thickBot="1" x14ac:dyDescent="0.3">
      <c r="A51" s="62" t="str">
        <f t="shared" ref="A51:A52" si="364">A50</f>
        <v>Тамбовская область</v>
      </c>
      <c r="B51" s="117"/>
      <c r="C51" s="56" t="s">
        <v>19</v>
      </c>
      <c r="D51" s="63">
        <f t="shared" si="353"/>
        <v>535.77499999999998</v>
      </c>
      <c r="E51" s="64">
        <f t="shared" si="353"/>
        <v>628.25099999999998</v>
      </c>
      <c r="F51" s="64">
        <f>P51+Z51+AT51</f>
        <v>633.88599999999997</v>
      </c>
      <c r="G51" s="64">
        <f>Q51+AA51+AU51</f>
        <v>906.00099999999998</v>
      </c>
      <c r="H51" s="65">
        <f t="shared" si="354"/>
        <v>1.1726023050720917</v>
      </c>
      <c r="I51" s="65">
        <f t="shared" si="354"/>
        <v>1.0089693450547632</v>
      </c>
      <c r="J51" s="65">
        <f t="shared" si="354"/>
        <v>1.4292806592983596</v>
      </c>
      <c r="K51" s="64">
        <f t="shared" si="355"/>
        <v>92.475999999999999</v>
      </c>
      <c r="L51" s="64">
        <f t="shared" si="355"/>
        <v>5.6349999999999909</v>
      </c>
      <c r="M51" s="66">
        <f t="shared" si="355"/>
        <v>272.11500000000001</v>
      </c>
      <c r="N51" s="63">
        <f>'[1]Поступление и задолженность'!N51/1000</f>
        <v>97.495000000000005</v>
      </c>
      <c r="O51" s="64">
        <f>'[1]Поступление и задолженность'!O51/1000</f>
        <v>124.871</v>
      </c>
      <c r="P51" s="64">
        <f>'[1]Поступление и задолженность'!P51/1000</f>
        <v>149.81299999999999</v>
      </c>
      <c r="Q51" s="64">
        <f>'[1]Поступление и задолженность'!Q51/1000</f>
        <v>219.97300000000001</v>
      </c>
      <c r="R51" s="65">
        <f t="shared" si="356"/>
        <v>1.2807938868659929</v>
      </c>
      <c r="S51" s="65">
        <f t="shared" si="356"/>
        <v>1.1997421338821663</v>
      </c>
      <c r="T51" s="65">
        <f t="shared" si="356"/>
        <v>1.4683171687370258</v>
      </c>
      <c r="U51" s="64">
        <f t="shared" si="357"/>
        <v>27.375999999999991</v>
      </c>
      <c r="V51" s="64">
        <f t="shared" si="357"/>
        <v>24.941999999999993</v>
      </c>
      <c r="W51" s="66">
        <f t="shared" si="357"/>
        <v>70.160000000000025</v>
      </c>
      <c r="X51" s="63">
        <f>'[1]Поступление и задолженность'!X51/1000</f>
        <v>190.49199999999999</v>
      </c>
      <c r="Y51" s="64">
        <f>'[1]Поступление и задолженность'!Y51/1000</f>
        <v>228.495</v>
      </c>
      <c r="Z51" s="64">
        <f>'[1]Поступление и задолженность'!Z51/1000</f>
        <v>318.95100000000002</v>
      </c>
      <c r="AA51" s="64">
        <f>'[1]Поступление и задолженность'!AA51/1000</f>
        <v>450.423</v>
      </c>
      <c r="AB51" s="65">
        <f t="shared" si="358"/>
        <v>1.1994991915671001</v>
      </c>
      <c r="AC51" s="65">
        <f t="shared" si="358"/>
        <v>1.3958773714960941</v>
      </c>
      <c r="AD51" s="65">
        <f t="shared" si="358"/>
        <v>1.4122012472135217</v>
      </c>
      <c r="AE51" s="64">
        <f t="shared" si="359"/>
        <v>38.003000000000014</v>
      </c>
      <c r="AF51" s="64">
        <f t="shared" si="359"/>
        <v>90.456000000000017</v>
      </c>
      <c r="AG51" s="66">
        <f t="shared" si="359"/>
        <v>131.47199999999998</v>
      </c>
      <c r="AH51" s="63">
        <f>'[1]Поступление и задолженность'!AH51/1000</f>
        <v>247.78800000000001</v>
      </c>
      <c r="AI51" s="64">
        <f>'[1]Поступление и задолженность'!AI51/1000</f>
        <v>274.88499999999999</v>
      </c>
      <c r="AJ51" s="64">
        <f>'[1]Поступление и задолженность'!AJ51/1000</f>
        <v>377.47800000000001</v>
      </c>
      <c r="AK51" s="64">
        <f>'[1]Поступление и задолженность'!AK51/1000</f>
        <v>490.67599999999999</v>
      </c>
      <c r="AL51" s="65">
        <f t="shared" si="360"/>
        <v>1.10935557815552</v>
      </c>
      <c r="AM51" s="65">
        <f t="shared" si="360"/>
        <v>1.3732215290030376</v>
      </c>
      <c r="AN51" s="65">
        <f t="shared" si="360"/>
        <v>1.2998797280901138</v>
      </c>
      <c r="AO51" s="64">
        <f t="shared" si="361"/>
        <v>27.09699999999998</v>
      </c>
      <c r="AP51" s="64">
        <f t="shared" si="361"/>
        <v>102.59300000000002</v>
      </c>
      <c r="AQ51" s="66">
        <f t="shared" si="361"/>
        <v>113.19799999999998</v>
      </c>
      <c r="AR51" s="63">
        <f>'[1]Поступление и задолженность'!AR51/1000</f>
        <v>106.129</v>
      </c>
      <c r="AS51" s="64">
        <f>'[1]Поступление и задолженность'!AS51/1000</f>
        <v>127.407</v>
      </c>
      <c r="AT51" s="64">
        <f>'[1]Поступление и задолженность'!AT51/1000</f>
        <v>165.12200000000001</v>
      </c>
      <c r="AU51" s="64">
        <f>'[1]Поступление и задолженность'!AU51/1000</f>
        <v>235.60499999999999</v>
      </c>
      <c r="AV51" s="65">
        <f t="shared" ref="AV51:AW51" si="365">AS51/AR51</f>
        <v>1.2004918542528431</v>
      </c>
      <c r="AW51" s="65">
        <f t="shared" si="365"/>
        <v>1.2960198419239133</v>
      </c>
      <c r="AX51" s="65">
        <f t="shared" si="362"/>
        <v>1.4268540836472425</v>
      </c>
      <c r="AY51" s="64">
        <f t="shared" ref="AY51:AZ51" si="366">AS51-AR51</f>
        <v>21.277999999999992</v>
      </c>
      <c r="AZ51" s="64">
        <f t="shared" si="366"/>
        <v>37.715000000000018</v>
      </c>
      <c r="BA51" s="66">
        <f t="shared" si="363"/>
        <v>70.482999999999976</v>
      </c>
    </row>
    <row r="52" spans="1:53" s="61" customFormat="1" ht="45" hidden="1" customHeight="1" thickBot="1" x14ac:dyDescent="0.3">
      <c r="A52" s="67" t="str">
        <f t="shared" si="364"/>
        <v>Тамбовская область</v>
      </c>
      <c r="B52" s="118"/>
      <c r="C52" s="68" t="s">
        <v>20</v>
      </c>
      <c r="D52" s="69">
        <f t="shared" ref="D52:G52" si="367">D51/D50</f>
        <v>0.27038600185009581</v>
      </c>
      <c r="E52" s="70">
        <f t="shared" si="367"/>
        <v>0.27263566776212583</v>
      </c>
      <c r="F52" s="70">
        <f t="shared" si="367"/>
        <v>0.42590591833498614</v>
      </c>
      <c r="G52" s="70">
        <f t="shared" si="367"/>
        <v>0.54151522486902937</v>
      </c>
      <c r="H52" s="54" t="s">
        <v>18</v>
      </c>
      <c r="I52" s="54" t="s">
        <v>18</v>
      </c>
      <c r="J52" s="54" t="s">
        <v>18</v>
      </c>
      <c r="K52" s="71">
        <f t="shared" ref="K52:M52" si="368">(E52-D52)*100</f>
        <v>0.22496659120300189</v>
      </c>
      <c r="L52" s="71">
        <f t="shared" si="368"/>
        <v>15.327025057286031</v>
      </c>
      <c r="M52" s="72">
        <f t="shared" si="368"/>
        <v>11.560930653404322</v>
      </c>
      <c r="N52" s="69">
        <f t="shared" ref="N52:Q52" si="369">N51/N50</f>
        <v>0.37576119633084104</v>
      </c>
      <c r="O52" s="70">
        <f t="shared" si="369"/>
        <v>0.47745243484644562</v>
      </c>
      <c r="P52" s="70">
        <f t="shared" si="369"/>
        <v>0.53703730257167637</v>
      </c>
      <c r="Q52" s="70">
        <f t="shared" si="369"/>
        <v>0.56530163829103763</v>
      </c>
      <c r="R52" s="54" t="s">
        <v>18</v>
      </c>
      <c r="S52" s="54" t="s">
        <v>18</v>
      </c>
      <c r="T52" s="54" t="s">
        <v>18</v>
      </c>
      <c r="U52" s="71">
        <f t="shared" ref="U52:W52" si="370">(O52-N52)*100</f>
        <v>10.169123851560457</v>
      </c>
      <c r="V52" s="71">
        <f t="shared" si="370"/>
        <v>5.9584867725230755</v>
      </c>
      <c r="W52" s="72">
        <f t="shared" si="370"/>
        <v>2.8264335719361267</v>
      </c>
      <c r="X52" s="69">
        <f t="shared" ref="X52:AA52" si="371">X51/X50</f>
        <v>0.41745357962302682</v>
      </c>
      <c r="Y52" s="70">
        <f t="shared" si="371"/>
        <v>0.45919228620463748</v>
      </c>
      <c r="Z52" s="70">
        <f t="shared" si="371"/>
        <v>0.41905206109377569</v>
      </c>
      <c r="AA52" s="70">
        <f t="shared" si="371"/>
        <v>0.58217804122085703</v>
      </c>
      <c r="AB52" s="54" t="s">
        <v>18</v>
      </c>
      <c r="AC52" s="54" t="s">
        <v>18</v>
      </c>
      <c r="AD52" s="54" t="s">
        <v>18</v>
      </c>
      <c r="AE52" s="71">
        <f t="shared" ref="AE52:AG52" si="372">(Y52-X52)*100</f>
        <v>4.1738706581610661</v>
      </c>
      <c r="AF52" s="71">
        <f t="shared" si="372"/>
        <v>-4.0140225110861794</v>
      </c>
      <c r="AG52" s="72">
        <f t="shared" si="372"/>
        <v>16.312598012708136</v>
      </c>
      <c r="AH52" s="69">
        <f t="shared" ref="AH52:AK52" si="373">AH51/AH50</f>
        <v>0.19576532305212763</v>
      </c>
      <c r="AI52" s="70">
        <f t="shared" si="373"/>
        <v>0.17789341732552519</v>
      </c>
      <c r="AJ52" s="70">
        <f t="shared" si="373"/>
        <v>0.23764264898544285</v>
      </c>
      <c r="AK52" s="70">
        <f t="shared" si="373"/>
        <v>0.30393028896778812</v>
      </c>
      <c r="AL52" s="54" t="s">
        <v>18</v>
      </c>
      <c r="AM52" s="54" t="s">
        <v>18</v>
      </c>
      <c r="AN52" s="54" t="s">
        <v>18</v>
      </c>
      <c r="AO52" s="71">
        <f t="shared" ref="AO52:AQ52" si="374">(AI52-AH52)*100</f>
        <v>-1.7871905726602439</v>
      </c>
      <c r="AP52" s="71">
        <f t="shared" si="374"/>
        <v>5.9749231659917665</v>
      </c>
      <c r="AQ52" s="72">
        <f t="shared" si="374"/>
        <v>6.6287639982345272</v>
      </c>
      <c r="AR52" s="69" t="s">
        <v>18</v>
      </c>
      <c r="AS52" s="70" t="s">
        <v>18</v>
      </c>
      <c r="AT52" s="70">
        <f t="shared" ref="AT52:AU52" si="375">AT51/AT50</f>
        <v>0.36838101272317991</v>
      </c>
      <c r="AU52" s="70">
        <f t="shared" si="375"/>
        <v>0.46172252554509929</v>
      </c>
      <c r="AV52" s="54" t="s">
        <v>18</v>
      </c>
      <c r="AW52" s="54" t="s">
        <v>18</v>
      </c>
      <c r="AX52" s="54" t="s">
        <v>18</v>
      </c>
      <c r="AY52" s="71" t="s">
        <v>18</v>
      </c>
      <c r="AZ52" s="71" t="s">
        <v>18</v>
      </c>
      <c r="BA52" s="72">
        <f t="shared" ref="BA52" si="376">(AU52-AT52)*100</f>
        <v>9.3341512821919377</v>
      </c>
    </row>
    <row r="53" spans="1:53" s="61" customFormat="1" ht="45.75" hidden="1" thickBot="1" x14ac:dyDescent="0.3">
      <c r="A53" s="55" t="str">
        <f t="shared" ref="A53" si="377">B53</f>
        <v>Тверская область</v>
      </c>
      <c r="B53" s="116" t="s">
        <v>36</v>
      </c>
      <c r="C53" s="56" t="s">
        <v>17</v>
      </c>
      <c r="D53" s="57">
        <f t="shared" ref="D53:E54" si="378">N53+X53+AH53</f>
        <v>2738.261</v>
      </c>
      <c r="E53" s="58">
        <f t="shared" si="378"/>
        <v>2950.2759999999998</v>
      </c>
      <c r="F53" s="58">
        <f>P53+Z53+AT53</f>
        <v>1571.511</v>
      </c>
      <c r="G53" s="58">
        <f>Q53+AA53+AU53</f>
        <v>1457.299</v>
      </c>
      <c r="H53" s="59">
        <f t="shared" ref="H53:J54" si="379">E53/D53</f>
        <v>1.0774268778615332</v>
      </c>
      <c r="I53" s="59">
        <f t="shared" si="379"/>
        <v>0.53266575737320854</v>
      </c>
      <c r="J53" s="59">
        <f t="shared" si="379"/>
        <v>0.92732344857910631</v>
      </c>
      <c r="K53" s="58">
        <f t="shared" ref="K53:M54" si="380">E53-D53</f>
        <v>212.01499999999987</v>
      </c>
      <c r="L53" s="58">
        <f t="shared" si="380"/>
        <v>-1378.7649999999999</v>
      </c>
      <c r="M53" s="60">
        <f t="shared" si="380"/>
        <v>-114.21199999999999</v>
      </c>
      <c r="N53" s="57">
        <f>'[1]Поступление и задолженность'!N53/1000</f>
        <v>213.87200000000001</v>
      </c>
      <c r="O53" s="58">
        <f>'[1]Поступление и задолженность'!O53/1000</f>
        <v>223.62100000000001</v>
      </c>
      <c r="P53" s="58">
        <f>'[1]Поступление и задолженность'!P53/1000</f>
        <v>240.65199999999999</v>
      </c>
      <c r="Q53" s="58">
        <f>'[1]Поступление и задолженность'!Q53/1000</f>
        <v>200.57300000000001</v>
      </c>
      <c r="R53" s="59">
        <f t="shared" ref="R53:T54" si="381">O53/N53</f>
        <v>1.0455833395675918</v>
      </c>
      <c r="S53" s="59">
        <f t="shared" si="381"/>
        <v>1.0761601101864313</v>
      </c>
      <c r="T53" s="59">
        <f t="shared" si="381"/>
        <v>0.83345660954407197</v>
      </c>
      <c r="U53" s="58">
        <f t="shared" ref="U53:W54" si="382">O53-N53</f>
        <v>9.7489999999999952</v>
      </c>
      <c r="V53" s="58">
        <f t="shared" si="382"/>
        <v>17.030999999999977</v>
      </c>
      <c r="W53" s="60">
        <f t="shared" si="382"/>
        <v>-40.078999999999979</v>
      </c>
      <c r="X53" s="57">
        <f>'[1]Поступление и задолженность'!X53/1000</f>
        <v>724.77200000000005</v>
      </c>
      <c r="Y53" s="58">
        <f>'[1]Поступление и задолженность'!Y53/1000</f>
        <v>790.86900000000003</v>
      </c>
      <c r="Z53" s="58">
        <f>'[1]Поступление и задолженность'!Z53/1000</f>
        <v>895.91200000000003</v>
      </c>
      <c r="AA53" s="58">
        <f>'[1]Поступление и задолженность'!AA53/1000</f>
        <v>869.13199999999995</v>
      </c>
      <c r="AB53" s="59">
        <f t="shared" ref="AB53:AD54" si="383">Y53/X53</f>
        <v>1.0911969557322854</v>
      </c>
      <c r="AC53" s="59">
        <f t="shared" si="383"/>
        <v>1.1328197210916093</v>
      </c>
      <c r="AD53" s="59">
        <f t="shared" si="383"/>
        <v>0.97010867138736834</v>
      </c>
      <c r="AE53" s="58">
        <f t="shared" ref="AE53:AG54" si="384">Y53-X53</f>
        <v>66.09699999999998</v>
      </c>
      <c r="AF53" s="58">
        <f t="shared" si="384"/>
        <v>105.04300000000001</v>
      </c>
      <c r="AG53" s="60">
        <f t="shared" si="384"/>
        <v>-26.780000000000086</v>
      </c>
      <c r="AH53" s="57">
        <f>'[1]Поступление и задолженность'!AH53/1000</f>
        <v>1799.617</v>
      </c>
      <c r="AI53" s="58">
        <f>'[1]Поступление и задолженность'!AI53/1000</f>
        <v>1935.7860000000001</v>
      </c>
      <c r="AJ53" s="58">
        <f>'[1]Поступление и задолженность'!AJ53/1000</f>
        <v>1992.825</v>
      </c>
      <c r="AK53" s="58">
        <f>'[1]Поступление и задолженность'!AK53/1000</f>
        <v>1654.2809999999999</v>
      </c>
      <c r="AL53" s="59">
        <f t="shared" ref="AL53:AN54" si="385">AI53/AH53</f>
        <v>1.0756655443908343</v>
      </c>
      <c r="AM53" s="59">
        <f t="shared" si="385"/>
        <v>1.0294655504275783</v>
      </c>
      <c r="AN53" s="59">
        <f t="shared" si="385"/>
        <v>0.83011855029919834</v>
      </c>
      <c r="AO53" s="58">
        <f t="shared" ref="AO53:AQ54" si="386">AI53-AH53</f>
        <v>136.1690000000001</v>
      </c>
      <c r="AP53" s="58">
        <f t="shared" si="386"/>
        <v>57.038999999999987</v>
      </c>
      <c r="AQ53" s="60">
        <f t="shared" si="386"/>
        <v>-338.5440000000001</v>
      </c>
      <c r="AR53" s="57" t="s">
        <v>18</v>
      </c>
      <c r="AS53" s="58" t="s">
        <v>18</v>
      </c>
      <c r="AT53" s="58">
        <f>'[1]Поступление и задолженность'!AT53/1000</f>
        <v>434.947</v>
      </c>
      <c r="AU53" s="58">
        <f>'[1]Поступление и задолженность'!AU53/1000</f>
        <v>387.59399999999999</v>
      </c>
      <c r="AV53" s="59" t="s">
        <v>18</v>
      </c>
      <c r="AW53" s="59" t="s">
        <v>18</v>
      </c>
      <c r="AX53" s="59">
        <f t="shared" ref="AX53:AX54" si="387">AU53/AT53</f>
        <v>0.89112926402527204</v>
      </c>
      <c r="AY53" s="58" t="s">
        <v>18</v>
      </c>
      <c r="AZ53" s="58" t="s">
        <v>18</v>
      </c>
      <c r="BA53" s="60">
        <f t="shared" ref="BA53:BA54" si="388">AU53-AT53</f>
        <v>-47.353000000000009</v>
      </c>
    </row>
    <row r="54" spans="1:53" s="61" customFormat="1" ht="45.75" hidden="1" thickBot="1" x14ac:dyDescent="0.3">
      <c r="A54" s="62" t="str">
        <f t="shared" ref="A54:A55" si="389">A53</f>
        <v>Тверская область</v>
      </c>
      <c r="B54" s="117"/>
      <c r="C54" s="56" t="s">
        <v>19</v>
      </c>
      <c r="D54" s="63">
        <f t="shared" si="378"/>
        <v>1045.3900000000001</v>
      </c>
      <c r="E54" s="64">
        <f t="shared" si="378"/>
        <v>1188.0620000000001</v>
      </c>
      <c r="F54" s="64">
        <f>P54+Z54+AT54</f>
        <v>1322.559</v>
      </c>
      <c r="G54" s="64">
        <f>Q54+AA54+AU54</f>
        <v>1682.6190000000001</v>
      </c>
      <c r="H54" s="65">
        <f t="shared" si="379"/>
        <v>1.1364772955547691</v>
      </c>
      <c r="I54" s="65">
        <f t="shared" si="379"/>
        <v>1.1132070548506727</v>
      </c>
      <c r="J54" s="65">
        <f t="shared" si="379"/>
        <v>1.2722449433257799</v>
      </c>
      <c r="K54" s="64">
        <f t="shared" si="380"/>
        <v>142.67200000000003</v>
      </c>
      <c r="L54" s="64">
        <f t="shared" si="380"/>
        <v>134.49699999999984</v>
      </c>
      <c r="M54" s="66">
        <f t="shared" si="380"/>
        <v>360.06000000000017</v>
      </c>
      <c r="N54" s="63">
        <f>'[1]Поступление и задолженность'!N54/1000</f>
        <v>147.505</v>
      </c>
      <c r="O54" s="64">
        <f>'[1]Поступление и задолженность'!O54/1000</f>
        <v>163.273</v>
      </c>
      <c r="P54" s="64">
        <f>'[1]Поступление и задолженность'!P54/1000</f>
        <v>184.029</v>
      </c>
      <c r="Q54" s="64">
        <f>'[1]Поступление и задолженность'!Q54/1000</f>
        <v>217.351</v>
      </c>
      <c r="R54" s="65">
        <f t="shared" si="381"/>
        <v>1.1068980712518219</v>
      </c>
      <c r="S54" s="65">
        <f t="shared" si="381"/>
        <v>1.1271245092575013</v>
      </c>
      <c r="T54" s="65">
        <f t="shared" si="381"/>
        <v>1.1810692879926534</v>
      </c>
      <c r="U54" s="64">
        <f t="shared" si="382"/>
        <v>15.768000000000001</v>
      </c>
      <c r="V54" s="64">
        <f t="shared" si="382"/>
        <v>20.756</v>
      </c>
      <c r="W54" s="66">
        <f t="shared" si="382"/>
        <v>33.322000000000003</v>
      </c>
      <c r="X54" s="63">
        <f>'[1]Поступление и задолженность'!X54/1000</f>
        <v>574.89300000000003</v>
      </c>
      <c r="Y54" s="64">
        <f>'[1]Поступление и задолженность'!Y54/1000</f>
        <v>611.55700000000002</v>
      </c>
      <c r="Z54" s="64">
        <f>'[1]Поступление и задолженность'!Z54/1000</f>
        <v>819.45899999999995</v>
      </c>
      <c r="AA54" s="64">
        <f>'[1]Поступление и задолженность'!AA54/1000</f>
        <v>1059.1289999999999</v>
      </c>
      <c r="AB54" s="65">
        <f t="shared" si="383"/>
        <v>1.0637753460209116</v>
      </c>
      <c r="AC54" s="65">
        <f t="shared" si="383"/>
        <v>1.339955229030164</v>
      </c>
      <c r="AD54" s="65">
        <f t="shared" si="383"/>
        <v>1.2924734489461949</v>
      </c>
      <c r="AE54" s="64">
        <f t="shared" si="384"/>
        <v>36.663999999999987</v>
      </c>
      <c r="AF54" s="64">
        <f t="shared" si="384"/>
        <v>207.90199999999993</v>
      </c>
      <c r="AG54" s="66">
        <f t="shared" si="384"/>
        <v>239.66999999999996</v>
      </c>
      <c r="AH54" s="63">
        <f>'[1]Поступление и задолженность'!AH54/1000</f>
        <v>322.99200000000002</v>
      </c>
      <c r="AI54" s="64">
        <f>'[1]Поступление и задолженность'!AI54/1000</f>
        <v>413.23200000000003</v>
      </c>
      <c r="AJ54" s="64">
        <f>'[1]Поступление и задолженность'!AJ54/1000</f>
        <v>519.55999999999995</v>
      </c>
      <c r="AK54" s="64">
        <f>'[1]Поступление и задолженность'!AK54/1000</f>
        <v>657.45600000000002</v>
      </c>
      <c r="AL54" s="65">
        <f t="shared" si="385"/>
        <v>1.2793877247733689</v>
      </c>
      <c r="AM54" s="65">
        <f t="shared" si="385"/>
        <v>1.2573082433112632</v>
      </c>
      <c r="AN54" s="65">
        <f t="shared" si="385"/>
        <v>1.265409192393564</v>
      </c>
      <c r="AO54" s="64">
        <f t="shared" si="386"/>
        <v>90.240000000000009</v>
      </c>
      <c r="AP54" s="64">
        <f t="shared" si="386"/>
        <v>106.32799999999992</v>
      </c>
      <c r="AQ54" s="66">
        <f t="shared" si="386"/>
        <v>137.89600000000007</v>
      </c>
      <c r="AR54" s="63">
        <f>'[1]Поступление и задолженность'!AR54/1000</f>
        <v>187.47800000000001</v>
      </c>
      <c r="AS54" s="64">
        <f>'[1]Поступление и задолженность'!AS54/1000</f>
        <v>238.82400000000001</v>
      </c>
      <c r="AT54" s="64">
        <f>'[1]Поступление и задолженность'!AT54/1000</f>
        <v>319.07100000000003</v>
      </c>
      <c r="AU54" s="64">
        <f>'[1]Поступление и задолженность'!AU54/1000</f>
        <v>406.13900000000001</v>
      </c>
      <c r="AV54" s="65">
        <f t="shared" ref="AV54:AW54" si="390">AS54/AR54</f>
        <v>1.2738774682896126</v>
      </c>
      <c r="AW54" s="65">
        <f t="shared" si="390"/>
        <v>1.3360089438247413</v>
      </c>
      <c r="AX54" s="65">
        <f t="shared" si="387"/>
        <v>1.2728797038903565</v>
      </c>
      <c r="AY54" s="64">
        <f t="shared" ref="AY54:AZ54" si="391">AS54-AR54</f>
        <v>51.346000000000004</v>
      </c>
      <c r="AZ54" s="64">
        <f t="shared" si="391"/>
        <v>80.247000000000014</v>
      </c>
      <c r="BA54" s="66">
        <f t="shared" si="388"/>
        <v>87.067999999999984</v>
      </c>
    </row>
    <row r="55" spans="1:53" s="61" customFormat="1" ht="45" hidden="1" customHeight="1" thickBot="1" x14ac:dyDescent="0.3">
      <c r="A55" s="67" t="str">
        <f t="shared" si="389"/>
        <v>Тверская область</v>
      </c>
      <c r="B55" s="118"/>
      <c r="C55" s="68" t="s">
        <v>20</v>
      </c>
      <c r="D55" s="69">
        <f t="shared" ref="D55:G55" si="392">D54/D53</f>
        <v>0.38177149658122439</v>
      </c>
      <c r="E55" s="70">
        <f t="shared" si="392"/>
        <v>0.40269520546552262</v>
      </c>
      <c r="F55" s="70">
        <f t="shared" si="392"/>
        <v>0.84158430962303155</v>
      </c>
      <c r="G55" s="70">
        <f t="shared" si="392"/>
        <v>1.1546148045116342</v>
      </c>
      <c r="H55" s="54" t="s">
        <v>18</v>
      </c>
      <c r="I55" s="54" t="s">
        <v>18</v>
      </c>
      <c r="J55" s="54" t="s">
        <v>18</v>
      </c>
      <c r="K55" s="71">
        <f t="shared" ref="K55:M55" si="393">(E55-D55)*100</f>
        <v>2.0923708884298229</v>
      </c>
      <c r="L55" s="71">
        <f t="shared" si="393"/>
        <v>43.888910415750892</v>
      </c>
      <c r="M55" s="72">
        <f t="shared" si="393"/>
        <v>31.303049488860268</v>
      </c>
      <c r="N55" s="69">
        <f t="shared" ref="N55:Q55" si="394">N54/N53</f>
        <v>0.6896882247325502</v>
      </c>
      <c r="O55" s="70">
        <f t="shared" si="394"/>
        <v>0.73013267984670482</v>
      </c>
      <c r="P55" s="70">
        <f t="shared" si="394"/>
        <v>0.76471003773083124</v>
      </c>
      <c r="Q55" s="70">
        <f t="shared" si="394"/>
        <v>1.0836503417708265</v>
      </c>
      <c r="R55" s="54" t="s">
        <v>18</v>
      </c>
      <c r="S55" s="54" t="s">
        <v>18</v>
      </c>
      <c r="T55" s="54" t="s">
        <v>18</v>
      </c>
      <c r="U55" s="71">
        <f t="shared" ref="U55:W55" si="395">(O55-N55)*100</f>
        <v>4.0444455114154625</v>
      </c>
      <c r="V55" s="71">
        <f t="shared" si="395"/>
        <v>3.4577357884126414</v>
      </c>
      <c r="W55" s="72">
        <f t="shared" si="395"/>
        <v>31.89403040399953</v>
      </c>
      <c r="X55" s="69">
        <f t="shared" ref="X55:AA55" si="396">X54/X53</f>
        <v>0.79320531146346707</v>
      </c>
      <c r="Y55" s="70">
        <f t="shared" si="396"/>
        <v>0.77327218540617981</v>
      </c>
      <c r="Z55" s="70">
        <f t="shared" si="396"/>
        <v>0.91466460991704535</v>
      </c>
      <c r="AA55" s="70">
        <f t="shared" si="396"/>
        <v>1.2186054592397932</v>
      </c>
      <c r="AB55" s="54" t="s">
        <v>18</v>
      </c>
      <c r="AC55" s="54" t="s">
        <v>18</v>
      </c>
      <c r="AD55" s="54" t="s">
        <v>18</v>
      </c>
      <c r="AE55" s="71">
        <f t="shared" ref="AE55:AG55" si="397">(Y55-X55)*100</f>
        <v>-1.9933126057287254</v>
      </c>
      <c r="AF55" s="71">
        <f t="shared" si="397"/>
        <v>14.139242451086552</v>
      </c>
      <c r="AG55" s="72">
        <f t="shared" si="397"/>
        <v>30.39408493227479</v>
      </c>
      <c r="AH55" s="69">
        <f t="shared" ref="AH55:AK55" si="398">AH54/AH53</f>
        <v>0.17947818897020867</v>
      </c>
      <c r="AI55" s="70">
        <f t="shared" si="398"/>
        <v>0.21346987735214534</v>
      </c>
      <c r="AJ55" s="70">
        <f t="shared" si="398"/>
        <v>0.26071531619685617</v>
      </c>
      <c r="AK55" s="70">
        <f t="shared" si="398"/>
        <v>0.39742703929985296</v>
      </c>
      <c r="AL55" s="54" t="s">
        <v>18</v>
      </c>
      <c r="AM55" s="54" t="s">
        <v>18</v>
      </c>
      <c r="AN55" s="54" t="s">
        <v>18</v>
      </c>
      <c r="AO55" s="71">
        <f t="shared" ref="AO55:AQ55" si="399">(AI55-AH55)*100</f>
        <v>3.3991688381936669</v>
      </c>
      <c r="AP55" s="71">
        <f t="shared" si="399"/>
        <v>4.7245438844710828</v>
      </c>
      <c r="AQ55" s="72">
        <f t="shared" si="399"/>
        <v>13.671172310299678</v>
      </c>
      <c r="AR55" s="69" t="s">
        <v>18</v>
      </c>
      <c r="AS55" s="70" t="s">
        <v>18</v>
      </c>
      <c r="AT55" s="70">
        <f t="shared" ref="AT55:AU55" si="400">AT54/AT53</f>
        <v>0.73358593115942872</v>
      </c>
      <c r="AU55" s="70">
        <f t="shared" si="400"/>
        <v>1.047846457891505</v>
      </c>
      <c r="AV55" s="54" t="s">
        <v>18</v>
      </c>
      <c r="AW55" s="54" t="s">
        <v>18</v>
      </c>
      <c r="AX55" s="54" t="s">
        <v>18</v>
      </c>
      <c r="AY55" s="71" t="s">
        <v>18</v>
      </c>
      <c r="AZ55" s="71" t="s">
        <v>18</v>
      </c>
      <c r="BA55" s="72">
        <f t="shared" ref="BA55" si="401">(AU55-AT55)*100</f>
        <v>31.426052673207629</v>
      </c>
    </row>
    <row r="56" spans="1:53" s="61" customFormat="1" ht="45.75" thickBot="1" x14ac:dyDescent="0.3">
      <c r="A56" s="55" t="str">
        <f t="shared" ref="A56" si="402">B56</f>
        <v>Тульская область</v>
      </c>
      <c r="B56" s="116" t="s">
        <v>37</v>
      </c>
      <c r="C56" s="56" t="s">
        <v>17</v>
      </c>
      <c r="D56" s="57">
        <f t="shared" ref="D56:E57" si="403">N56+X56+AH56</f>
        <v>1927.6080000000002</v>
      </c>
      <c r="E56" s="58">
        <f t="shared" si="403"/>
        <v>2326.23</v>
      </c>
      <c r="F56" s="58">
        <f>P56+Z56+AT56</f>
        <v>1347.1650000000002</v>
      </c>
      <c r="G56" s="58">
        <f>Q56+AA56+AU56</f>
        <v>1616.472</v>
      </c>
      <c r="H56" s="59">
        <f t="shared" ref="H56:J57" si="404">E56/D56</f>
        <v>1.2067961950770072</v>
      </c>
      <c r="I56" s="59">
        <f t="shared" si="404"/>
        <v>0.57911943358997187</v>
      </c>
      <c r="J56" s="59">
        <f t="shared" si="404"/>
        <v>1.1999064702542004</v>
      </c>
      <c r="K56" s="58">
        <f t="shared" ref="K56:M57" si="405">E56-D56</f>
        <v>398.62199999999984</v>
      </c>
      <c r="L56" s="58">
        <f t="shared" si="405"/>
        <v>-979.06499999999983</v>
      </c>
      <c r="M56" s="60">
        <f t="shared" si="405"/>
        <v>269.30699999999979</v>
      </c>
      <c r="N56" s="57">
        <f>'[1]Поступление и задолженность'!N56/1000</f>
        <v>80.364999999999995</v>
      </c>
      <c r="O56" s="58">
        <f>'[1]Поступление и задолженность'!O56/1000</f>
        <v>87.649000000000001</v>
      </c>
      <c r="P56" s="58">
        <f>'[1]Поступление и задолженность'!P56/1000</f>
        <v>99.337000000000003</v>
      </c>
      <c r="Q56" s="58">
        <f>'[1]Поступление и задолженность'!Q56/1000</f>
        <v>209.48599999999999</v>
      </c>
      <c r="R56" s="59">
        <f t="shared" ref="R56:T57" si="406">O56/N56</f>
        <v>1.0906364711006036</v>
      </c>
      <c r="S56" s="59">
        <f t="shared" si="406"/>
        <v>1.1333500667434881</v>
      </c>
      <c r="T56" s="59">
        <f t="shared" si="406"/>
        <v>2.1088416199402036</v>
      </c>
      <c r="U56" s="58">
        <f t="shared" ref="U56:W57" si="407">O56-N56</f>
        <v>7.284000000000006</v>
      </c>
      <c r="V56" s="58">
        <f t="shared" si="407"/>
        <v>11.688000000000002</v>
      </c>
      <c r="W56" s="60">
        <f t="shared" si="407"/>
        <v>110.14899999999999</v>
      </c>
      <c r="X56" s="57">
        <f>'[1]Поступление и задолженность'!X56/1000</f>
        <v>622.11199999999997</v>
      </c>
      <c r="Y56" s="58">
        <f>'[1]Поступление и задолженность'!Y56/1000</f>
        <v>796.69600000000003</v>
      </c>
      <c r="Z56" s="58">
        <f>'[1]Поступление и задолженность'!Z56/1000</f>
        <v>943.37800000000004</v>
      </c>
      <c r="AA56" s="58">
        <f>'[1]Поступление и задолженность'!AA56/1000</f>
        <v>894.13800000000003</v>
      </c>
      <c r="AB56" s="59">
        <f t="shared" ref="AB56:AD57" si="408">Y56/X56</f>
        <v>1.2806311403734376</v>
      </c>
      <c r="AC56" s="59">
        <f t="shared" si="408"/>
        <v>1.1841128862200889</v>
      </c>
      <c r="AD56" s="59">
        <f t="shared" si="408"/>
        <v>0.94780459158470942</v>
      </c>
      <c r="AE56" s="58">
        <f t="shared" ref="AE56:AG57" si="409">Y56-X56</f>
        <v>174.58400000000006</v>
      </c>
      <c r="AF56" s="58">
        <f t="shared" si="409"/>
        <v>146.68200000000002</v>
      </c>
      <c r="AG56" s="60">
        <f t="shared" si="409"/>
        <v>-49.240000000000009</v>
      </c>
      <c r="AH56" s="57">
        <f>'[1]Поступление и задолженность'!AH56/1000</f>
        <v>1225.1310000000001</v>
      </c>
      <c r="AI56" s="58">
        <f>'[1]Поступление и задолженность'!AI56/1000</f>
        <v>1441.885</v>
      </c>
      <c r="AJ56" s="58">
        <f>'[1]Поступление и задолженность'!AJ56/1000</f>
        <v>1441.7260000000001</v>
      </c>
      <c r="AK56" s="58">
        <f>'[1]Поступление и задолженность'!AK56/1000</f>
        <v>1633.319</v>
      </c>
      <c r="AL56" s="59">
        <f t="shared" ref="AL56:AN57" si="410">AI56/AH56</f>
        <v>1.1769231208744206</v>
      </c>
      <c r="AM56" s="59">
        <f t="shared" si="410"/>
        <v>0.99988972768285966</v>
      </c>
      <c r="AN56" s="59">
        <f t="shared" si="410"/>
        <v>1.1328914093246565</v>
      </c>
      <c r="AO56" s="58">
        <f t="shared" ref="AO56:AQ57" si="411">AI56-AH56</f>
        <v>216.75399999999991</v>
      </c>
      <c r="AP56" s="58">
        <f t="shared" si="411"/>
        <v>-0.15899999999987813</v>
      </c>
      <c r="AQ56" s="60">
        <f t="shared" si="411"/>
        <v>191.59299999999985</v>
      </c>
      <c r="AR56" s="57" t="s">
        <v>18</v>
      </c>
      <c r="AS56" s="58" t="s">
        <v>18</v>
      </c>
      <c r="AT56" s="58">
        <f>'[1]Поступление и задолженность'!AT56/1000</f>
        <v>304.45</v>
      </c>
      <c r="AU56" s="58">
        <f>'[1]Поступление и задолженность'!AU56/1000</f>
        <v>512.84799999999996</v>
      </c>
      <c r="AV56" s="59" t="s">
        <v>18</v>
      </c>
      <c r="AW56" s="59" t="s">
        <v>18</v>
      </c>
      <c r="AX56" s="59">
        <f t="shared" ref="AX56:AX57" si="412">AU56/AT56</f>
        <v>1.6845064871078994</v>
      </c>
      <c r="AY56" s="58" t="s">
        <v>18</v>
      </c>
      <c r="AZ56" s="58" t="s">
        <v>18</v>
      </c>
      <c r="BA56" s="60">
        <f t="shared" ref="BA56:BA57" si="413">AU56-AT56</f>
        <v>208.39799999999997</v>
      </c>
    </row>
    <row r="57" spans="1:53" s="61" customFormat="1" ht="45.75" hidden="1" thickBot="1" x14ac:dyDescent="0.3">
      <c r="A57" s="62" t="str">
        <f t="shared" ref="A57:A58" si="414">A56</f>
        <v>Тульская область</v>
      </c>
      <c r="B57" s="117"/>
      <c r="C57" s="56" t="s">
        <v>19</v>
      </c>
      <c r="D57" s="63">
        <f t="shared" si="403"/>
        <v>911.45899999999995</v>
      </c>
      <c r="E57" s="64">
        <f t="shared" si="403"/>
        <v>1152.838</v>
      </c>
      <c r="F57" s="64">
        <f>P57+Z57+AT57</f>
        <v>1240.44</v>
      </c>
      <c r="G57" s="64">
        <f>Q57+AA57+AU57</f>
        <v>1700.297</v>
      </c>
      <c r="H57" s="65">
        <f t="shared" si="404"/>
        <v>1.2648270520122133</v>
      </c>
      <c r="I57" s="65">
        <f t="shared" si="404"/>
        <v>1.0759881266925622</v>
      </c>
      <c r="J57" s="65">
        <f t="shared" si="404"/>
        <v>1.3707208732385283</v>
      </c>
      <c r="K57" s="64">
        <f t="shared" si="405"/>
        <v>241.37900000000002</v>
      </c>
      <c r="L57" s="64">
        <f t="shared" si="405"/>
        <v>87.602000000000089</v>
      </c>
      <c r="M57" s="66">
        <f t="shared" si="405"/>
        <v>459.85699999999997</v>
      </c>
      <c r="N57" s="63">
        <f>'[1]Поступление и задолженность'!N57/1000</f>
        <v>66.385999999999996</v>
      </c>
      <c r="O57" s="64">
        <f>'[1]Поступление и задолженность'!O57/1000</f>
        <v>81.769000000000005</v>
      </c>
      <c r="P57" s="64">
        <f>'[1]Поступление и задолженность'!P57/1000</f>
        <v>90.76</v>
      </c>
      <c r="Q57" s="64">
        <f>'[1]Поступление и задолженность'!Q57/1000</f>
        <v>148.529</v>
      </c>
      <c r="R57" s="65">
        <f t="shared" si="406"/>
        <v>1.2317205434880849</v>
      </c>
      <c r="S57" s="65">
        <f t="shared" si="406"/>
        <v>1.1099560958309385</v>
      </c>
      <c r="T57" s="65">
        <f t="shared" si="406"/>
        <v>1.6365028646981048</v>
      </c>
      <c r="U57" s="64">
        <f t="shared" si="407"/>
        <v>15.38300000000001</v>
      </c>
      <c r="V57" s="64">
        <f t="shared" si="407"/>
        <v>8.9909999999999997</v>
      </c>
      <c r="W57" s="66">
        <f t="shared" si="407"/>
        <v>57.768999999999991</v>
      </c>
      <c r="X57" s="63">
        <f>'[1]Поступление и задолженность'!X57/1000</f>
        <v>546.38</v>
      </c>
      <c r="Y57" s="64">
        <f>'[1]Поступление и задолженность'!Y57/1000</f>
        <v>717.17</v>
      </c>
      <c r="Z57" s="64">
        <f>'[1]Поступление и задолженность'!Z57/1000</f>
        <v>916.52700000000004</v>
      </c>
      <c r="AA57" s="64">
        <f>'[1]Поступление и задолженность'!AA57/1000</f>
        <v>1163.9490000000001</v>
      </c>
      <c r="AB57" s="65">
        <f t="shared" si="408"/>
        <v>1.3125846480471466</v>
      </c>
      <c r="AC57" s="65">
        <f t="shared" si="408"/>
        <v>1.2779773275513477</v>
      </c>
      <c r="AD57" s="65">
        <f t="shared" si="408"/>
        <v>1.2699560405749095</v>
      </c>
      <c r="AE57" s="64">
        <f t="shared" si="409"/>
        <v>170.78999999999996</v>
      </c>
      <c r="AF57" s="64">
        <f t="shared" si="409"/>
        <v>199.35700000000008</v>
      </c>
      <c r="AG57" s="66">
        <f t="shared" si="409"/>
        <v>247.42200000000003</v>
      </c>
      <c r="AH57" s="63">
        <f>'[1]Поступление и задолженность'!AH57/1000</f>
        <v>298.69299999999998</v>
      </c>
      <c r="AI57" s="64">
        <f>'[1]Поступление и задолженность'!AI57/1000</f>
        <v>353.899</v>
      </c>
      <c r="AJ57" s="64">
        <f>'[1]Поступление и задолженность'!AJ57/1000</f>
        <v>412.60599999999999</v>
      </c>
      <c r="AK57" s="64">
        <f>'[1]Поступление и задолженность'!AK57/1000</f>
        <v>627.05100000000004</v>
      </c>
      <c r="AL57" s="65">
        <f t="shared" si="410"/>
        <v>1.1848252218833384</v>
      </c>
      <c r="AM57" s="65">
        <f t="shared" si="410"/>
        <v>1.1658863121964176</v>
      </c>
      <c r="AN57" s="65">
        <f t="shared" si="410"/>
        <v>1.5197331110066263</v>
      </c>
      <c r="AO57" s="64">
        <f t="shared" si="411"/>
        <v>55.206000000000017</v>
      </c>
      <c r="AP57" s="64">
        <f t="shared" si="411"/>
        <v>58.706999999999994</v>
      </c>
      <c r="AQ57" s="66">
        <f t="shared" si="411"/>
        <v>214.44500000000005</v>
      </c>
      <c r="AR57" s="63">
        <f>'[1]Поступление и задолженность'!AR57/1000</f>
        <v>156.233</v>
      </c>
      <c r="AS57" s="64">
        <f>'[1]Поступление и задолженность'!AS57/1000</f>
        <v>198.02600000000001</v>
      </c>
      <c r="AT57" s="64">
        <f>'[1]Поступление и задолженность'!AT57/1000</f>
        <v>233.15299999999999</v>
      </c>
      <c r="AU57" s="64">
        <f>'[1]Поступление и задолженность'!AU57/1000</f>
        <v>387.81900000000002</v>
      </c>
      <c r="AV57" s="65">
        <f t="shared" ref="AV57:AW57" si="415">AS57/AR57</f>
        <v>1.2675043044683263</v>
      </c>
      <c r="AW57" s="65">
        <f t="shared" si="415"/>
        <v>1.1773857978245279</v>
      </c>
      <c r="AX57" s="65">
        <f t="shared" si="412"/>
        <v>1.6633669736181822</v>
      </c>
      <c r="AY57" s="64">
        <f t="shared" ref="AY57:AZ57" si="416">AS57-AR57</f>
        <v>41.793000000000006</v>
      </c>
      <c r="AZ57" s="64">
        <f t="shared" si="416"/>
        <v>35.126999999999981</v>
      </c>
      <c r="BA57" s="66">
        <f t="shared" si="413"/>
        <v>154.66600000000003</v>
      </c>
    </row>
    <row r="58" spans="1:53" s="61" customFormat="1" ht="45" hidden="1" customHeight="1" thickBot="1" x14ac:dyDescent="0.3">
      <c r="A58" s="67" t="str">
        <f t="shared" si="414"/>
        <v>Тульская область</v>
      </c>
      <c r="B58" s="118"/>
      <c r="C58" s="68" t="s">
        <v>20</v>
      </c>
      <c r="D58" s="69">
        <f t="shared" ref="D58:G58" si="417">D57/D56</f>
        <v>0.47284458250847677</v>
      </c>
      <c r="E58" s="70">
        <f t="shared" si="417"/>
        <v>0.4955821221461334</v>
      </c>
      <c r="F58" s="70">
        <f t="shared" si="417"/>
        <v>0.92077807840910342</v>
      </c>
      <c r="G58" s="70">
        <f t="shared" si="417"/>
        <v>1.0518567596593074</v>
      </c>
      <c r="H58" s="54" t="s">
        <v>18</v>
      </c>
      <c r="I58" s="54" t="s">
        <v>18</v>
      </c>
      <c r="J58" s="54" t="s">
        <v>18</v>
      </c>
      <c r="K58" s="71">
        <f t="shared" ref="K58:M58" si="418">(E58-D58)*100</f>
        <v>2.2737539637656621</v>
      </c>
      <c r="L58" s="71">
        <f t="shared" si="418"/>
        <v>42.519595626297004</v>
      </c>
      <c r="M58" s="72">
        <f t="shared" si="418"/>
        <v>13.107868125020394</v>
      </c>
      <c r="N58" s="69">
        <f t="shared" ref="N58:Q58" si="419">N57/N56</f>
        <v>0.8260561189572575</v>
      </c>
      <c r="O58" s="70">
        <f t="shared" si="419"/>
        <v>0.93291423746990843</v>
      </c>
      <c r="P58" s="70">
        <f t="shared" si="419"/>
        <v>0.91365754955353995</v>
      </c>
      <c r="Q58" s="70">
        <f t="shared" si="419"/>
        <v>0.70901635431484689</v>
      </c>
      <c r="R58" s="54" t="s">
        <v>18</v>
      </c>
      <c r="S58" s="54" t="s">
        <v>18</v>
      </c>
      <c r="T58" s="54" t="s">
        <v>18</v>
      </c>
      <c r="U58" s="71">
        <f t="shared" ref="U58:W58" si="420">(O58-N58)*100</f>
        <v>10.685811851265093</v>
      </c>
      <c r="V58" s="71">
        <f t="shared" si="420"/>
        <v>-1.9256687916368476</v>
      </c>
      <c r="W58" s="72">
        <f t="shared" si="420"/>
        <v>-20.464119523869307</v>
      </c>
      <c r="X58" s="69">
        <f t="shared" ref="X58:AA58" si="421">X57/X56</f>
        <v>0.87826629288616842</v>
      </c>
      <c r="Y58" s="70">
        <f t="shared" si="421"/>
        <v>0.9001802444094108</v>
      </c>
      <c r="Z58" s="70">
        <f t="shared" si="421"/>
        <v>0.97153739010237683</v>
      </c>
      <c r="AA58" s="70">
        <f t="shared" si="421"/>
        <v>1.3017554337249955</v>
      </c>
      <c r="AB58" s="54" t="s">
        <v>18</v>
      </c>
      <c r="AC58" s="54" t="s">
        <v>18</v>
      </c>
      <c r="AD58" s="54" t="s">
        <v>18</v>
      </c>
      <c r="AE58" s="71">
        <f t="shared" ref="AE58:AG58" si="422">(Y58-X58)*100</f>
        <v>2.1913951523242381</v>
      </c>
      <c r="AF58" s="71">
        <f t="shared" si="422"/>
        <v>7.1357145692966029</v>
      </c>
      <c r="AG58" s="72">
        <f t="shared" si="422"/>
        <v>33.021804362261861</v>
      </c>
      <c r="AH58" s="69">
        <f t="shared" ref="AH58:AK58" si="423">AH57/AH56</f>
        <v>0.2438049482055388</v>
      </c>
      <c r="AI58" s="70">
        <f t="shared" si="423"/>
        <v>0.24544190417404996</v>
      </c>
      <c r="AJ58" s="70">
        <f t="shared" si="423"/>
        <v>0.286188915230772</v>
      </c>
      <c r="AK58" s="70">
        <f t="shared" si="423"/>
        <v>0.38391214453514594</v>
      </c>
      <c r="AL58" s="54" t="s">
        <v>18</v>
      </c>
      <c r="AM58" s="54" t="s">
        <v>18</v>
      </c>
      <c r="AN58" s="54" t="s">
        <v>18</v>
      </c>
      <c r="AO58" s="71">
        <f t="shared" ref="AO58:AQ58" si="424">(AI58-AH58)*100</f>
        <v>0.16369559685111557</v>
      </c>
      <c r="AP58" s="71">
        <f t="shared" si="424"/>
        <v>4.0747011056722044</v>
      </c>
      <c r="AQ58" s="72">
        <f t="shared" si="424"/>
        <v>9.7723229304373938</v>
      </c>
      <c r="AR58" s="69" t="s">
        <v>18</v>
      </c>
      <c r="AS58" s="70" t="s">
        <v>18</v>
      </c>
      <c r="AT58" s="70">
        <f t="shared" ref="AT58:AU58" si="425">AT57/AT56</f>
        <v>0.76581704713417642</v>
      </c>
      <c r="AU58" s="70">
        <f t="shared" si="425"/>
        <v>0.75620651733067112</v>
      </c>
      <c r="AV58" s="54" t="s">
        <v>18</v>
      </c>
      <c r="AW58" s="54" t="s">
        <v>18</v>
      </c>
      <c r="AX58" s="54" t="s">
        <v>18</v>
      </c>
      <c r="AY58" s="71" t="s">
        <v>18</v>
      </c>
      <c r="AZ58" s="71" t="s">
        <v>18</v>
      </c>
      <c r="BA58" s="72">
        <f t="shared" ref="BA58" si="426">(AU58-AT58)*100</f>
        <v>-0.96105298035052966</v>
      </c>
    </row>
    <row r="59" spans="1:53" s="61" customFormat="1" ht="15" hidden="1" customHeight="1" thickBot="1" x14ac:dyDescent="0.3">
      <c r="A59" s="55" t="str">
        <f t="shared" ref="A59" si="427">B59</f>
        <v>Ярославская область</v>
      </c>
      <c r="B59" s="116" t="s">
        <v>38</v>
      </c>
      <c r="C59" s="56" t="s">
        <v>17</v>
      </c>
      <c r="D59" s="57">
        <f t="shared" ref="D59:E60" si="428">N59+X59+AH59</f>
        <v>3169.5259999999998</v>
      </c>
      <c r="E59" s="58">
        <f t="shared" si="428"/>
        <v>3382.7079999999996</v>
      </c>
      <c r="F59" s="58">
        <f>P59+Z59+AT59</f>
        <v>1630.5100000000002</v>
      </c>
      <c r="G59" s="58">
        <f>Q59+AA59+AU59</f>
        <v>1468.87</v>
      </c>
      <c r="H59" s="59">
        <f t="shared" ref="H59:J60" si="429">E59/D59</f>
        <v>1.0672598994297569</v>
      </c>
      <c r="I59" s="59">
        <f t="shared" si="429"/>
        <v>0.48201322727235113</v>
      </c>
      <c r="J59" s="59">
        <f t="shared" si="429"/>
        <v>0.90086537341077311</v>
      </c>
      <c r="K59" s="58">
        <f t="shared" ref="K59:M60" si="430">E59-D59</f>
        <v>213.18199999999979</v>
      </c>
      <c r="L59" s="58">
        <f t="shared" si="430"/>
        <v>-1752.1979999999994</v>
      </c>
      <c r="M59" s="60">
        <f t="shared" si="430"/>
        <v>-161.64000000000033</v>
      </c>
      <c r="N59" s="57">
        <f>'[1]Поступление и задолженность'!N59/1000</f>
        <v>317.37200000000001</v>
      </c>
      <c r="O59" s="58">
        <f>'[1]Поступление и задолженность'!O59/1000</f>
        <v>364.33600000000001</v>
      </c>
      <c r="P59" s="58">
        <f>'[1]Поступление и задолженность'!P59/1000</f>
        <v>399.27800000000002</v>
      </c>
      <c r="Q59" s="58">
        <f>'[1]Поступление и задолженность'!Q59/1000</f>
        <v>303.54399999999998</v>
      </c>
      <c r="R59" s="59">
        <f t="shared" ref="R59:T60" si="431">O59/N59</f>
        <v>1.1479777674148948</v>
      </c>
      <c r="S59" s="59">
        <f t="shared" si="431"/>
        <v>1.0959059769004436</v>
      </c>
      <c r="T59" s="59">
        <f t="shared" si="431"/>
        <v>0.76023221915557571</v>
      </c>
      <c r="U59" s="58">
        <f t="shared" ref="U59:W60" si="432">O59-N59</f>
        <v>46.963999999999999</v>
      </c>
      <c r="V59" s="58">
        <f t="shared" si="432"/>
        <v>34.942000000000007</v>
      </c>
      <c r="W59" s="60">
        <f t="shared" si="432"/>
        <v>-95.734000000000037</v>
      </c>
      <c r="X59" s="57">
        <f>'[1]Поступление и задолженность'!X59/1000</f>
        <v>644.851</v>
      </c>
      <c r="Y59" s="58">
        <f>'[1]Поступление и задолженность'!Y59/1000</f>
        <v>718.84799999999996</v>
      </c>
      <c r="Z59" s="58">
        <f>'[1]Поступление и задолженность'!Z59/1000</f>
        <v>877.97699999999998</v>
      </c>
      <c r="AA59" s="58">
        <f>'[1]Поступление и задолженность'!AA59/1000</f>
        <v>856.88599999999997</v>
      </c>
      <c r="AB59" s="59">
        <f t="shared" ref="AB59:AD60" si="433">Y59/X59</f>
        <v>1.1147505392718626</v>
      </c>
      <c r="AC59" s="59">
        <f t="shared" si="433"/>
        <v>1.2213666866987181</v>
      </c>
      <c r="AD59" s="59">
        <f t="shared" si="433"/>
        <v>0.9759777306239229</v>
      </c>
      <c r="AE59" s="58">
        <f t="shared" ref="AE59:AG60" si="434">Y59-X59</f>
        <v>73.996999999999957</v>
      </c>
      <c r="AF59" s="58">
        <f t="shared" si="434"/>
        <v>159.12900000000002</v>
      </c>
      <c r="AG59" s="60">
        <f t="shared" si="434"/>
        <v>-21.091000000000008</v>
      </c>
      <c r="AH59" s="57">
        <f>'[1]Поступление и задолженность'!AH59/1000</f>
        <v>2207.3029999999999</v>
      </c>
      <c r="AI59" s="58">
        <f>'[1]Поступление и задолженность'!AI59/1000</f>
        <v>2299.5239999999999</v>
      </c>
      <c r="AJ59" s="58">
        <f>'[1]Поступление и задолженность'!AJ59/1000</f>
        <v>2234.6880000000001</v>
      </c>
      <c r="AK59" s="58">
        <f>'[1]Поступление и задолженность'!AK59/1000</f>
        <v>1962.672</v>
      </c>
      <c r="AL59" s="59">
        <f t="shared" ref="AL59:AN60" si="435">AI59/AH59</f>
        <v>1.04177994593402</v>
      </c>
      <c r="AM59" s="59">
        <f t="shared" si="435"/>
        <v>0.97180459956060483</v>
      </c>
      <c r="AN59" s="59">
        <f t="shared" si="435"/>
        <v>0.87827562505369872</v>
      </c>
      <c r="AO59" s="58">
        <f t="shared" ref="AO59:AQ60" si="436">AI59-AH59</f>
        <v>92.221000000000004</v>
      </c>
      <c r="AP59" s="58">
        <f t="shared" si="436"/>
        <v>-64.835999999999785</v>
      </c>
      <c r="AQ59" s="60">
        <f t="shared" si="436"/>
        <v>-272.01600000000008</v>
      </c>
      <c r="AR59" s="57" t="s">
        <v>18</v>
      </c>
      <c r="AS59" s="58" t="s">
        <v>18</v>
      </c>
      <c r="AT59" s="58">
        <f>'[1]Поступление и задолженность'!AT59/1000</f>
        <v>353.255</v>
      </c>
      <c r="AU59" s="58">
        <f>'[1]Поступление и задолженность'!AU59/1000</f>
        <v>308.44</v>
      </c>
      <c r="AV59" s="59" t="s">
        <v>18</v>
      </c>
      <c r="AW59" s="59" t="s">
        <v>18</v>
      </c>
      <c r="AX59" s="59">
        <f t="shared" ref="AX59:AX60" si="437">AU59/AT59</f>
        <v>0.87313696904502414</v>
      </c>
      <c r="AY59" s="58" t="s">
        <v>18</v>
      </c>
      <c r="AZ59" s="58" t="s">
        <v>18</v>
      </c>
      <c r="BA59" s="60">
        <f t="shared" ref="BA59:BA60" si="438">AU59-AT59</f>
        <v>-44.814999999999998</v>
      </c>
    </row>
    <row r="60" spans="1:53" s="61" customFormat="1" ht="45.75" hidden="1" thickBot="1" x14ac:dyDescent="0.3">
      <c r="A60" s="62" t="str">
        <f t="shared" ref="A60:A61" si="439">A59</f>
        <v>Ярославская область</v>
      </c>
      <c r="B60" s="117"/>
      <c r="C60" s="56" t="s">
        <v>19</v>
      </c>
      <c r="D60" s="63">
        <f t="shared" si="428"/>
        <v>1433.6089999999999</v>
      </c>
      <c r="E60" s="64">
        <f t="shared" si="428"/>
        <v>1835.4349999999999</v>
      </c>
      <c r="F60" s="64">
        <f>P60+Z60+AT60</f>
        <v>1732.92</v>
      </c>
      <c r="G60" s="64">
        <f>Q60+AA60+AU60</f>
        <v>2076.183</v>
      </c>
      <c r="H60" s="65">
        <f t="shared" si="429"/>
        <v>1.2802898140287904</v>
      </c>
      <c r="I60" s="65">
        <f t="shared" si="429"/>
        <v>0.94414675540130821</v>
      </c>
      <c r="J60" s="65">
        <f t="shared" si="429"/>
        <v>1.1980835814694273</v>
      </c>
      <c r="K60" s="64">
        <f t="shared" si="430"/>
        <v>401.82600000000002</v>
      </c>
      <c r="L60" s="64">
        <f t="shared" si="430"/>
        <v>-102.51499999999987</v>
      </c>
      <c r="M60" s="66">
        <f t="shared" si="430"/>
        <v>343.26299999999992</v>
      </c>
      <c r="N60" s="63">
        <f>'[1]Поступление и задолженность'!N60/1000</f>
        <v>228.48400000000001</v>
      </c>
      <c r="O60" s="64">
        <f>'[1]Поступление и задолженность'!O60/1000</f>
        <v>312.69400000000002</v>
      </c>
      <c r="P60" s="64">
        <f>'[1]Поступление и задолженность'!P60/1000</f>
        <v>344.35700000000003</v>
      </c>
      <c r="Q60" s="64">
        <f>'[1]Поступление и задолженность'!Q60/1000</f>
        <v>379.23200000000003</v>
      </c>
      <c r="R60" s="65">
        <f t="shared" si="431"/>
        <v>1.3685597240944662</v>
      </c>
      <c r="S60" s="65">
        <f t="shared" si="431"/>
        <v>1.1012587385750927</v>
      </c>
      <c r="T60" s="65">
        <f t="shared" si="431"/>
        <v>1.1012757109627509</v>
      </c>
      <c r="U60" s="64">
        <f t="shared" si="432"/>
        <v>84.210000000000008</v>
      </c>
      <c r="V60" s="64">
        <f t="shared" si="432"/>
        <v>31.663000000000011</v>
      </c>
      <c r="W60" s="66">
        <f t="shared" si="432"/>
        <v>34.875</v>
      </c>
      <c r="X60" s="63">
        <f>'[1]Поступление и задолженность'!X60/1000</f>
        <v>684.44299999999998</v>
      </c>
      <c r="Y60" s="64">
        <f>'[1]Поступление и задолженность'!Y60/1000</f>
        <v>871.06899999999996</v>
      </c>
      <c r="Z60" s="64">
        <f>'[1]Поступление и задолженность'!Z60/1000</f>
        <v>1070.451</v>
      </c>
      <c r="AA60" s="64">
        <f>'[1]Поступление и задолженность'!AA60/1000</f>
        <v>1328.279</v>
      </c>
      <c r="AB60" s="65">
        <f t="shared" si="433"/>
        <v>1.2726684325794844</v>
      </c>
      <c r="AC60" s="65">
        <f t="shared" si="433"/>
        <v>1.228893463089606</v>
      </c>
      <c r="AD60" s="65">
        <f t="shared" si="433"/>
        <v>1.2408592266250393</v>
      </c>
      <c r="AE60" s="64">
        <f t="shared" si="434"/>
        <v>186.62599999999998</v>
      </c>
      <c r="AF60" s="64">
        <f t="shared" si="434"/>
        <v>199.38200000000006</v>
      </c>
      <c r="AG60" s="66">
        <f t="shared" si="434"/>
        <v>257.82799999999997</v>
      </c>
      <c r="AH60" s="63">
        <f>'[1]Поступление и задолженность'!AH60/1000</f>
        <v>520.68200000000002</v>
      </c>
      <c r="AI60" s="64">
        <f>'[1]Поступление и задолженность'!AI60/1000</f>
        <v>651.67200000000003</v>
      </c>
      <c r="AJ60" s="64">
        <f>'[1]Поступление и задолженность'!AJ60/1000</f>
        <v>734.19399999999996</v>
      </c>
      <c r="AK60" s="64">
        <f>'[1]Поступление и задолженность'!AK60/1000</f>
        <v>859.45600000000002</v>
      </c>
      <c r="AL60" s="65">
        <f t="shared" si="435"/>
        <v>1.2515738973116028</v>
      </c>
      <c r="AM60" s="65">
        <f t="shared" si="435"/>
        <v>1.1266311886961538</v>
      </c>
      <c r="AN60" s="65">
        <f t="shared" si="435"/>
        <v>1.1706115822248617</v>
      </c>
      <c r="AO60" s="64">
        <f t="shared" si="436"/>
        <v>130.99</v>
      </c>
      <c r="AP60" s="64">
        <f t="shared" si="436"/>
        <v>82.521999999999935</v>
      </c>
      <c r="AQ60" s="66">
        <f t="shared" si="436"/>
        <v>125.26200000000006</v>
      </c>
      <c r="AR60" s="63">
        <f>'[1]Поступление и задолженность'!AR60/1000</f>
        <v>174.76300000000001</v>
      </c>
      <c r="AS60" s="64">
        <f>'[1]Поступление и задолженность'!AS60/1000</f>
        <v>247.71899999999999</v>
      </c>
      <c r="AT60" s="64">
        <f>'[1]Поступление и задолженность'!AT60/1000</f>
        <v>318.11200000000002</v>
      </c>
      <c r="AU60" s="64">
        <f>'[1]Поступление и задолженность'!AU60/1000</f>
        <v>368.67200000000003</v>
      </c>
      <c r="AV60" s="65">
        <f t="shared" ref="AV60:AW60" si="440">AS60/AR60</f>
        <v>1.4174567843307793</v>
      </c>
      <c r="AW60" s="65">
        <f t="shared" si="440"/>
        <v>1.2841647188951999</v>
      </c>
      <c r="AX60" s="65">
        <f t="shared" si="437"/>
        <v>1.1589377326224726</v>
      </c>
      <c r="AY60" s="64">
        <f t="shared" ref="AY60:AZ60" si="441">AS60-AR60</f>
        <v>72.955999999999989</v>
      </c>
      <c r="AZ60" s="64">
        <f t="shared" si="441"/>
        <v>70.393000000000029</v>
      </c>
      <c r="BA60" s="66">
        <f t="shared" si="438"/>
        <v>50.56</v>
      </c>
    </row>
    <row r="61" spans="1:53" s="61" customFormat="1" ht="45" hidden="1" customHeight="1" thickBot="1" x14ac:dyDescent="0.3">
      <c r="A61" s="67" t="str">
        <f t="shared" si="439"/>
        <v>Ярославская область</v>
      </c>
      <c r="B61" s="118"/>
      <c r="C61" s="68" t="s">
        <v>20</v>
      </c>
      <c r="D61" s="69">
        <f t="shared" ref="D61:G61" si="442">D60/D59</f>
        <v>0.45231021925675952</v>
      </c>
      <c r="E61" s="70">
        <f t="shared" si="442"/>
        <v>0.54259338967478132</v>
      </c>
      <c r="F61" s="70">
        <f t="shared" si="442"/>
        <v>1.0628085690980122</v>
      </c>
      <c r="G61" s="70">
        <f t="shared" si="442"/>
        <v>1.4134559218991471</v>
      </c>
      <c r="H61" s="54" t="s">
        <v>18</v>
      </c>
      <c r="I61" s="54" t="s">
        <v>18</v>
      </c>
      <c r="J61" s="54" t="s">
        <v>18</v>
      </c>
      <c r="K61" s="71">
        <f t="shared" ref="K61:M61" si="443">(E61-D61)*100</f>
        <v>9.0283170418021808</v>
      </c>
      <c r="L61" s="71">
        <f t="shared" si="443"/>
        <v>52.021517942323094</v>
      </c>
      <c r="M61" s="72">
        <f t="shared" si="443"/>
        <v>35.064735280113489</v>
      </c>
      <c r="N61" s="69">
        <f t="shared" ref="N61:Q61" si="444">N60/N59</f>
        <v>0.71992488310247915</v>
      </c>
      <c r="O61" s="70">
        <f t="shared" si="444"/>
        <v>0.85825721312195336</v>
      </c>
      <c r="P61" s="70">
        <f t="shared" si="444"/>
        <v>0.86244922084362274</v>
      </c>
      <c r="Q61" s="70">
        <f t="shared" si="444"/>
        <v>1.2493477057691802</v>
      </c>
      <c r="R61" s="54" t="s">
        <v>18</v>
      </c>
      <c r="S61" s="54" t="s">
        <v>18</v>
      </c>
      <c r="T61" s="54" t="s">
        <v>18</v>
      </c>
      <c r="U61" s="71">
        <f t="shared" ref="U61:W61" si="445">(O61-N61)*100</f>
        <v>13.83323300194742</v>
      </c>
      <c r="V61" s="71">
        <f t="shared" si="445"/>
        <v>0.41920077216693885</v>
      </c>
      <c r="W61" s="72">
        <f t="shared" si="445"/>
        <v>38.689848492555747</v>
      </c>
      <c r="X61" s="69">
        <f t="shared" ref="X61:AA61" si="446">X60/X59</f>
        <v>1.0613971289491682</v>
      </c>
      <c r="Y61" s="70">
        <f t="shared" si="446"/>
        <v>1.2117568665420229</v>
      </c>
      <c r="Z61" s="70">
        <f t="shared" si="446"/>
        <v>1.2192244215964656</v>
      </c>
      <c r="AA61" s="70">
        <f t="shared" si="446"/>
        <v>1.5501233536316383</v>
      </c>
      <c r="AB61" s="54" t="s">
        <v>18</v>
      </c>
      <c r="AC61" s="54" t="s">
        <v>18</v>
      </c>
      <c r="AD61" s="54" t="s">
        <v>18</v>
      </c>
      <c r="AE61" s="71">
        <f t="shared" ref="AE61:AG61" si="447">(Y61-X61)*100</f>
        <v>15.03597375928547</v>
      </c>
      <c r="AF61" s="71">
        <f t="shared" si="447"/>
        <v>0.74675550544427427</v>
      </c>
      <c r="AG61" s="72">
        <f t="shared" si="447"/>
        <v>33.089893203517271</v>
      </c>
      <c r="AH61" s="69">
        <f t="shared" ref="AH61:AK61" si="448">AH60/AH59</f>
        <v>0.23589058683832714</v>
      </c>
      <c r="AI61" s="70">
        <f t="shared" si="448"/>
        <v>0.2833943024730336</v>
      </c>
      <c r="AJ61" s="70">
        <f t="shared" si="448"/>
        <v>0.32854429790646389</v>
      </c>
      <c r="AK61" s="70">
        <f t="shared" si="448"/>
        <v>0.43790098396471749</v>
      </c>
      <c r="AL61" s="54" t="s">
        <v>18</v>
      </c>
      <c r="AM61" s="54" t="s">
        <v>18</v>
      </c>
      <c r="AN61" s="54" t="s">
        <v>18</v>
      </c>
      <c r="AO61" s="71">
        <f t="shared" ref="AO61:AQ61" si="449">(AI61-AH61)*100</f>
        <v>4.7503715634706456</v>
      </c>
      <c r="AP61" s="71">
        <f t="shared" si="449"/>
        <v>4.5149995433430288</v>
      </c>
      <c r="AQ61" s="72">
        <f t="shared" si="449"/>
        <v>10.935668605825361</v>
      </c>
      <c r="AR61" s="69" t="s">
        <v>18</v>
      </c>
      <c r="AS61" s="70" t="s">
        <v>18</v>
      </c>
      <c r="AT61" s="70">
        <f t="shared" ref="AT61:AU61" si="450">AT60/AT59</f>
        <v>0.90051662396852139</v>
      </c>
      <c r="AU61" s="70">
        <f t="shared" si="450"/>
        <v>1.1952794708857477</v>
      </c>
      <c r="AV61" s="54" t="s">
        <v>18</v>
      </c>
      <c r="AW61" s="54" t="s">
        <v>18</v>
      </c>
      <c r="AX61" s="54" t="s">
        <v>18</v>
      </c>
      <c r="AY61" s="71" t="s">
        <v>18</v>
      </c>
      <c r="AZ61" s="71" t="s">
        <v>18</v>
      </c>
      <c r="BA61" s="72">
        <f t="shared" ref="BA61" si="451">(AU61-AT61)*100</f>
        <v>29.476284691722633</v>
      </c>
    </row>
    <row r="62" spans="1:53" s="61" customFormat="1" ht="30.75" thickBot="1" x14ac:dyDescent="0.3">
      <c r="A62" s="55" t="str">
        <f t="shared" ref="A62" si="452">B62</f>
        <v>город Москва</v>
      </c>
      <c r="B62" s="116" t="s">
        <v>39</v>
      </c>
      <c r="C62" s="56" t="s">
        <v>17</v>
      </c>
      <c r="D62" s="57">
        <f t="shared" ref="D62:E63" si="453">N62+X62+AH62</f>
        <v>29981.51</v>
      </c>
      <c r="E62" s="58">
        <f t="shared" si="453"/>
        <v>36336.125</v>
      </c>
      <c r="F62" s="58">
        <f>P62+Z62+AT62</f>
        <v>23373.485000000001</v>
      </c>
      <c r="G62" s="58">
        <f>Q62+AA62+AU62</f>
        <v>25017.689000000002</v>
      </c>
      <c r="H62" s="59">
        <f t="shared" ref="H62:J63" si="454">E62/D62</f>
        <v>1.2119511325480272</v>
      </c>
      <c r="I62" s="59">
        <f t="shared" si="454"/>
        <v>0.64325750200385978</v>
      </c>
      <c r="J62" s="59">
        <f t="shared" si="454"/>
        <v>1.0703448373231463</v>
      </c>
      <c r="K62" s="58">
        <f t="shared" ref="K62:M63" si="455">E62-D62</f>
        <v>6354.6150000000016</v>
      </c>
      <c r="L62" s="58">
        <f t="shared" si="455"/>
        <v>-12962.64</v>
      </c>
      <c r="M62" s="60">
        <f t="shared" si="455"/>
        <v>1644.2040000000015</v>
      </c>
      <c r="N62" s="57">
        <f>'[1]Поступление и задолженность'!N62/1000</f>
        <v>2596.04</v>
      </c>
      <c r="O62" s="58">
        <f>'[1]Поступление и задолженность'!O62/1000</f>
        <v>3973.6790000000001</v>
      </c>
      <c r="P62" s="58">
        <f>'[1]Поступление и задолженность'!P62/1000</f>
        <v>4741.1859999999997</v>
      </c>
      <c r="Q62" s="58">
        <f>'[1]Поступление и задолженность'!Q62/1000</f>
        <v>7353.0429999999997</v>
      </c>
      <c r="R62" s="59">
        <f t="shared" ref="R62:T63" si="456">O62/N62</f>
        <v>1.5306694041694273</v>
      </c>
      <c r="S62" s="59">
        <f t="shared" si="456"/>
        <v>1.1931477102201762</v>
      </c>
      <c r="T62" s="59">
        <f t="shared" si="456"/>
        <v>1.5508868456120473</v>
      </c>
      <c r="U62" s="58">
        <f t="shared" ref="U62:W63" si="457">O62-N62</f>
        <v>1377.6390000000001</v>
      </c>
      <c r="V62" s="58">
        <f t="shared" si="457"/>
        <v>767.50699999999961</v>
      </c>
      <c r="W62" s="60">
        <f t="shared" si="457"/>
        <v>2611.857</v>
      </c>
      <c r="X62" s="57">
        <f>'[1]Поступление и задолженность'!X62/1000</f>
        <v>12965.13</v>
      </c>
      <c r="Y62" s="58">
        <f>'[1]Поступление и задолженность'!Y62/1000</f>
        <v>14930.638999999999</v>
      </c>
      <c r="Z62" s="58">
        <f>'[1]Поступление и задолженность'!Z62/1000</f>
        <v>18144.462</v>
      </c>
      <c r="AA62" s="58">
        <f>'[1]Поступление и задолженность'!AA62/1000</f>
        <v>17273.416000000001</v>
      </c>
      <c r="AB62" s="59">
        <f t="shared" ref="AB62:AD63" si="458">Y62/X62</f>
        <v>1.1515996368721333</v>
      </c>
      <c r="AC62" s="59">
        <f t="shared" si="458"/>
        <v>1.215250197931917</v>
      </c>
      <c r="AD62" s="59">
        <f t="shared" si="458"/>
        <v>0.9519938370175981</v>
      </c>
      <c r="AE62" s="58">
        <f t="shared" ref="AE62:AG63" si="459">Y62-X62</f>
        <v>1965.509</v>
      </c>
      <c r="AF62" s="58">
        <f t="shared" si="459"/>
        <v>3213.8230000000003</v>
      </c>
      <c r="AG62" s="60">
        <f t="shared" si="459"/>
        <v>-871.04599999999846</v>
      </c>
      <c r="AH62" s="57">
        <f>'[1]Поступление и задолженность'!AH62/1000</f>
        <v>14420.34</v>
      </c>
      <c r="AI62" s="58">
        <f>'[1]Поступление и задолженность'!AI62/1000</f>
        <v>17431.807000000001</v>
      </c>
      <c r="AJ62" s="58">
        <f>'[1]Поступление и задолженность'!AJ62/1000</f>
        <v>19673.465</v>
      </c>
      <c r="AK62" s="58">
        <f>'[1]Поступление и задолженность'!AK62/1000</f>
        <v>18309.031999999999</v>
      </c>
      <c r="AL62" s="59">
        <f t="shared" ref="AL62:AN63" si="460">AI62/AH62</f>
        <v>1.2088346738010338</v>
      </c>
      <c r="AM62" s="59">
        <f t="shared" si="460"/>
        <v>1.1285958478085489</v>
      </c>
      <c r="AN62" s="59">
        <f t="shared" si="460"/>
        <v>0.93064602498848059</v>
      </c>
      <c r="AO62" s="58">
        <f t="shared" ref="AO62:AQ63" si="461">AI62-AH62</f>
        <v>3011.4670000000006</v>
      </c>
      <c r="AP62" s="58">
        <f t="shared" si="461"/>
        <v>2241.6579999999994</v>
      </c>
      <c r="AQ62" s="60">
        <f t="shared" si="461"/>
        <v>-1364.4330000000009</v>
      </c>
      <c r="AR62" s="57" t="s">
        <v>18</v>
      </c>
      <c r="AS62" s="58" t="s">
        <v>18</v>
      </c>
      <c r="AT62" s="58">
        <f>'[1]Поступление и задолженность'!AT62/1000</f>
        <v>487.83699999999999</v>
      </c>
      <c r="AU62" s="58">
        <f>'[1]Поступление и задолженность'!AU62/1000</f>
        <v>391.23</v>
      </c>
      <c r="AV62" s="59" t="s">
        <v>18</v>
      </c>
      <c r="AW62" s="59" t="s">
        <v>18</v>
      </c>
      <c r="AX62" s="59">
        <f t="shared" ref="AX62:AX63" si="462">AU62/AT62</f>
        <v>0.80196869036173979</v>
      </c>
      <c r="AY62" s="58" t="s">
        <v>18</v>
      </c>
      <c r="AZ62" s="58" t="s">
        <v>18</v>
      </c>
      <c r="BA62" s="60">
        <f t="shared" ref="BA62:BA63" si="463">AU62-AT62</f>
        <v>-96.606999999999971</v>
      </c>
    </row>
    <row r="63" spans="1:53" s="61" customFormat="1" ht="30.75" hidden="1" thickBot="1" x14ac:dyDescent="0.3">
      <c r="A63" s="62" t="str">
        <f t="shared" ref="A63:A64" si="464">A62</f>
        <v>город Москва</v>
      </c>
      <c r="B63" s="117"/>
      <c r="C63" s="56" t="s">
        <v>19</v>
      </c>
      <c r="D63" s="63">
        <f t="shared" si="453"/>
        <v>18837.514000000003</v>
      </c>
      <c r="E63" s="64">
        <f t="shared" si="453"/>
        <v>24814.526999999998</v>
      </c>
      <c r="F63" s="64">
        <f>P63+Z63+AT63</f>
        <v>29888.180000000004</v>
      </c>
      <c r="G63" s="64">
        <f>Q63+AA63+AU63</f>
        <v>39825.985000000001</v>
      </c>
      <c r="H63" s="65">
        <f t="shared" si="454"/>
        <v>1.3172930886740148</v>
      </c>
      <c r="I63" s="65">
        <f t="shared" si="454"/>
        <v>1.2044630147493847</v>
      </c>
      <c r="J63" s="65">
        <f t="shared" si="454"/>
        <v>1.3324995031480671</v>
      </c>
      <c r="K63" s="64">
        <f t="shared" si="455"/>
        <v>5977.0129999999954</v>
      </c>
      <c r="L63" s="64">
        <f t="shared" si="455"/>
        <v>5073.6530000000057</v>
      </c>
      <c r="M63" s="66">
        <f t="shared" si="455"/>
        <v>9937.8049999999967</v>
      </c>
      <c r="N63" s="63">
        <f>'[1]Поступление и задолженность'!N63/1000</f>
        <v>2057.721</v>
      </c>
      <c r="O63" s="64">
        <f>'[1]Поступление и задолженность'!O63/1000</f>
        <v>3152.232</v>
      </c>
      <c r="P63" s="64">
        <f>'[1]Поступление и задолженность'!P63/1000</f>
        <v>4248.0969999999998</v>
      </c>
      <c r="Q63" s="64">
        <f>'[1]Поступление и задолженность'!Q63/1000</f>
        <v>8365.0329999999994</v>
      </c>
      <c r="R63" s="65">
        <f t="shared" si="456"/>
        <v>1.5319044710142919</v>
      </c>
      <c r="S63" s="65">
        <f t="shared" si="456"/>
        <v>1.3476473178370119</v>
      </c>
      <c r="T63" s="65">
        <f t="shared" si="456"/>
        <v>1.9691247633940563</v>
      </c>
      <c r="U63" s="64">
        <f t="shared" si="457"/>
        <v>1094.511</v>
      </c>
      <c r="V63" s="64">
        <f t="shared" si="457"/>
        <v>1095.8649999999998</v>
      </c>
      <c r="W63" s="66">
        <f t="shared" si="457"/>
        <v>4116.9359999999997</v>
      </c>
      <c r="X63" s="63">
        <f>'[1]Поступление и задолженность'!X63/1000</f>
        <v>15392.27</v>
      </c>
      <c r="Y63" s="64">
        <f>'[1]Поступление и задолженность'!Y63/1000</f>
        <v>20040.870999999999</v>
      </c>
      <c r="Z63" s="64">
        <f>'[1]Поступление и задолженность'!Z63/1000</f>
        <v>25177.29</v>
      </c>
      <c r="AA63" s="64">
        <f>'[1]Поступление и задолженность'!AA63/1000</f>
        <v>30588.001</v>
      </c>
      <c r="AB63" s="65">
        <f t="shared" si="458"/>
        <v>1.3020088005213006</v>
      </c>
      <c r="AC63" s="65">
        <f t="shared" si="458"/>
        <v>1.2562971938694683</v>
      </c>
      <c r="AD63" s="65">
        <f t="shared" si="458"/>
        <v>1.2149044237882631</v>
      </c>
      <c r="AE63" s="64">
        <f t="shared" si="459"/>
        <v>4648.6009999999987</v>
      </c>
      <c r="AF63" s="64">
        <f t="shared" si="459"/>
        <v>5136.4190000000017</v>
      </c>
      <c r="AG63" s="66">
        <f t="shared" si="459"/>
        <v>5410.7109999999993</v>
      </c>
      <c r="AH63" s="63">
        <f>'[1]Поступление и задолженность'!AH63/1000</f>
        <v>1387.5229999999999</v>
      </c>
      <c r="AI63" s="64">
        <f>'[1]Поступление и задолженность'!AI63/1000</f>
        <v>1621.424</v>
      </c>
      <c r="AJ63" s="64">
        <f>'[1]Поступление и задолженность'!AJ63/1000</f>
        <v>2108.6790000000001</v>
      </c>
      <c r="AK63" s="64">
        <f>'[1]Поступление и задолженность'!AK63/1000</f>
        <v>2975.652</v>
      </c>
      <c r="AL63" s="65">
        <f t="shared" si="460"/>
        <v>1.168574502909141</v>
      </c>
      <c r="AM63" s="65">
        <f t="shared" si="460"/>
        <v>1.3005105388843388</v>
      </c>
      <c r="AN63" s="65">
        <f t="shared" si="460"/>
        <v>1.41114508182611</v>
      </c>
      <c r="AO63" s="64">
        <f t="shared" si="461"/>
        <v>233.90100000000007</v>
      </c>
      <c r="AP63" s="64">
        <f t="shared" si="461"/>
        <v>487.25500000000011</v>
      </c>
      <c r="AQ63" s="66">
        <f t="shared" si="461"/>
        <v>866.97299999999996</v>
      </c>
      <c r="AR63" s="63">
        <f>'[1]Поступление и задолженность'!AR63/1000</f>
        <v>188.459</v>
      </c>
      <c r="AS63" s="64">
        <f>'[1]Поступление и задолженность'!AS63/1000</f>
        <v>334.08300000000003</v>
      </c>
      <c r="AT63" s="64">
        <f>'[1]Поступление и задолженность'!AT63/1000</f>
        <v>462.79300000000001</v>
      </c>
      <c r="AU63" s="64">
        <f>'[1]Поступление и задолженность'!AU63/1000</f>
        <v>872.95100000000002</v>
      </c>
      <c r="AV63" s="65">
        <f t="shared" ref="AV63:AW63" si="465">AS63/AR63</f>
        <v>1.7727091834298176</v>
      </c>
      <c r="AW63" s="65">
        <f t="shared" si="465"/>
        <v>1.3852635422933821</v>
      </c>
      <c r="AX63" s="65">
        <f t="shared" si="462"/>
        <v>1.886266646211157</v>
      </c>
      <c r="AY63" s="64">
        <f t="shared" ref="AY63:AZ63" si="466">AS63-AR63</f>
        <v>145.62400000000002</v>
      </c>
      <c r="AZ63" s="64">
        <f t="shared" si="466"/>
        <v>128.70999999999998</v>
      </c>
      <c r="BA63" s="66">
        <f t="shared" si="463"/>
        <v>410.15800000000002</v>
      </c>
    </row>
    <row r="64" spans="1:53" s="61" customFormat="1" ht="45" hidden="1" customHeight="1" thickBot="1" x14ac:dyDescent="0.3">
      <c r="A64" s="67" t="str">
        <f t="shared" si="464"/>
        <v>город Москва</v>
      </c>
      <c r="B64" s="118"/>
      <c r="C64" s="68" t="s">
        <v>20</v>
      </c>
      <c r="D64" s="69">
        <f t="shared" ref="D64:G64" si="467">D63/D62</f>
        <v>0.62830437826513752</v>
      </c>
      <c r="E64" s="70">
        <f t="shared" si="467"/>
        <v>0.68291616125825194</v>
      </c>
      <c r="F64" s="70">
        <f t="shared" si="467"/>
        <v>1.2787215941482413</v>
      </c>
      <c r="G64" s="70">
        <f t="shared" si="467"/>
        <v>1.5919130260193097</v>
      </c>
      <c r="H64" s="54" t="s">
        <v>18</v>
      </c>
      <c r="I64" s="54" t="s">
        <v>18</v>
      </c>
      <c r="J64" s="54" t="s">
        <v>18</v>
      </c>
      <c r="K64" s="71">
        <f t="shared" ref="K64:M64" si="468">(E64-D64)*100</f>
        <v>5.4611782993114417</v>
      </c>
      <c r="L64" s="71">
        <f t="shared" si="468"/>
        <v>59.580543288998932</v>
      </c>
      <c r="M64" s="72">
        <f t="shared" si="468"/>
        <v>31.319143187106846</v>
      </c>
      <c r="N64" s="69">
        <f t="shared" ref="N64:Q64" si="469">N63/N62</f>
        <v>0.79263840310626954</v>
      </c>
      <c r="O64" s="70">
        <f t="shared" si="469"/>
        <v>0.79327796734461942</v>
      </c>
      <c r="P64" s="70">
        <f t="shared" si="469"/>
        <v>0.89599880704954415</v>
      </c>
      <c r="Q64" s="70">
        <f t="shared" si="469"/>
        <v>1.1376287341172899</v>
      </c>
      <c r="R64" s="54" t="s">
        <v>18</v>
      </c>
      <c r="S64" s="54" t="s">
        <v>18</v>
      </c>
      <c r="T64" s="54" t="s">
        <v>18</v>
      </c>
      <c r="U64" s="71">
        <f t="shared" ref="U64:W64" si="470">(O64-N64)*100</f>
        <v>6.3956423834987675E-2</v>
      </c>
      <c r="V64" s="71">
        <f t="shared" si="470"/>
        <v>10.272083970492474</v>
      </c>
      <c r="W64" s="72">
        <f t="shared" si="470"/>
        <v>24.162992706774578</v>
      </c>
      <c r="X64" s="69">
        <f t="shared" ref="X64:AA64" si="471">X63/X62</f>
        <v>1.1872052189218312</v>
      </c>
      <c r="Y64" s="70">
        <f t="shared" si="471"/>
        <v>1.3422647885331633</v>
      </c>
      <c r="Z64" s="70">
        <f t="shared" si="471"/>
        <v>1.3876019029938722</v>
      </c>
      <c r="AA64" s="70">
        <f t="shared" si="471"/>
        <v>1.7708136595563957</v>
      </c>
      <c r="AB64" s="54" t="s">
        <v>18</v>
      </c>
      <c r="AC64" s="54" t="s">
        <v>18</v>
      </c>
      <c r="AD64" s="54" t="s">
        <v>18</v>
      </c>
      <c r="AE64" s="71">
        <f t="shared" ref="AE64:AG64" si="472">(Y64-X64)*100</f>
        <v>15.505956961133215</v>
      </c>
      <c r="AF64" s="71">
        <f t="shared" si="472"/>
        <v>4.5337114460708872</v>
      </c>
      <c r="AG64" s="72">
        <f t="shared" si="472"/>
        <v>38.32117565625235</v>
      </c>
      <c r="AH64" s="69">
        <f t="shared" ref="AH64:AK64" si="473">AH63/AH62</f>
        <v>9.6219853346037609E-2</v>
      </c>
      <c r="AI64" s="70">
        <f t="shared" si="473"/>
        <v>9.3015256536513963E-2</v>
      </c>
      <c r="AJ64" s="70">
        <f t="shared" si="473"/>
        <v>0.10718391498396444</v>
      </c>
      <c r="AK64" s="70">
        <f t="shared" si="473"/>
        <v>0.16252372053312267</v>
      </c>
      <c r="AL64" s="54" t="s">
        <v>18</v>
      </c>
      <c r="AM64" s="54" t="s">
        <v>18</v>
      </c>
      <c r="AN64" s="54" t="s">
        <v>18</v>
      </c>
      <c r="AO64" s="71">
        <f t="shared" ref="AO64:AQ64" si="474">(AI64-AH64)*100</f>
        <v>-0.32045968095236466</v>
      </c>
      <c r="AP64" s="71">
        <f t="shared" si="474"/>
        <v>1.416865844745048</v>
      </c>
      <c r="AQ64" s="72">
        <f t="shared" si="474"/>
        <v>5.5339805549158223</v>
      </c>
      <c r="AR64" s="69" t="s">
        <v>18</v>
      </c>
      <c r="AS64" s="70" t="s">
        <v>18</v>
      </c>
      <c r="AT64" s="70">
        <f t="shared" ref="AT64:AU64" si="475">AT63/AT62</f>
        <v>0.94866318052956211</v>
      </c>
      <c r="AU64" s="70">
        <f t="shared" si="475"/>
        <v>2.2312987245354394</v>
      </c>
      <c r="AV64" s="54" t="s">
        <v>18</v>
      </c>
      <c r="AW64" s="54" t="s">
        <v>18</v>
      </c>
      <c r="AX64" s="54" t="s">
        <v>18</v>
      </c>
      <c r="AY64" s="71" t="s">
        <v>18</v>
      </c>
      <c r="AZ64" s="71" t="s">
        <v>18</v>
      </c>
      <c r="BA64" s="72">
        <f t="shared" ref="BA64" si="476">(AU64-AT64)*100</f>
        <v>128.26355440058771</v>
      </c>
    </row>
    <row r="65" spans="1:53" s="61" customFormat="1" ht="15" hidden="1" customHeight="1" thickBot="1" x14ac:dyDescent="0.3">
      <c r="A65" s="55" t="str">
        <f t="shared" ref="A65" si="477">B65</f>
        <v>Республика Карелия</v>
      </c>
      <c r="B65" s="116" t="s">
        <v>40</v>
      </c>
      <c r="C65" s="56" t="s">
        <v>17</v>
      </c>
      <c r="D65" s="57">
        <f t="shared" ref="D65:E66" si="478">N65+X65+AH65</f>
        <v>627.67599999999993</v>
      </c>
      <c r="E65" s="58">
        <f t="shared" si="478"/>
        <v>746.50700000000006</v>
      </c>
      <c r="F65" s="58">
        <f>P65+Z65+AT65</f>
        <v>649.22699999999998</v>
      </c>
      <c r="G65" s="58">
        <f>Q65+AA65+AU65</f>
        <v>646.04599999999994</v>
      </c>
      <c r="H65" s="59">
        <f t="shared" ref="H65:J66" si="479">E65/D65</f>
        <v>1.1893190117194223</v>
      </c>
      <c r="I65" s="59">
        <f t="shared" si="479"/>
        <v>0.86968641955132364</v>
      </c>
      <c r="J65" s="59">
        <f t="shared" si="479"/>
        <v>0.99510032700426809</v>
      </c>
      <c r="K65" s="58">
        <f t="shared" ref="K65:M66" si="480">E65-D65</f>
        <v>118.83100000000013</v>
      </c>
      <c r="L65" s="58">
        <f t="shared" si="480"/>
        <v>-97.280000000000086</v>
      </c>
      <c r="M65" s="60">
        <f t="shared" si="480"/>
        <v>-3.18100000000004</v>
      </c>
      <c r="N65" s="57">
        <f>'[1]Поступление и задолженность'!N65/1000</f>
        <v>51.887999999999998</v>
      </c>
      <c r="O65" s="58">
        <f>'[1]Поступление и задолженность'!O65/1000</f>
        <v>56.003</v>
      </c>
      <c r="P65" s="58">
        <f>'[1]Поступление и задолженность'!P65/1000</f>
        <v>62.334000000000003</v>
      </c>
      <c r="Q65" s="58">
        <f>'[1]Поступление и задолженность'!Q65/1000</f>
        <v>91.24</v>
      </c>
      <c r="R65" s="59">
        <f t="shared" ref="R65:T66" si="481">O65/N65</f>
        <v>1.0793054270736973</v>
      </c>
      <c r="S65" s="59">
        <f t="shared" si="481"/>
        <v>1.1130475153116799</v>
      </c>
      <c r="T65" s="59">
        <f t="shared" si="481"/>
        <v>1.4637276606667307</v>
      </c>
      <c r="U65" s="58">
        <f t="shared" ref="U65:W66" si="482">O65-N65</f>
        <v>4.115000000000002</v>
      </c>
      <c r="V65" s="58">
        <f t="shared" si="482"/>
        <v>6.3310000000000031</v>
      </c>
      <c r="W65" s="60">
        <f t="shared" si="482"/>
        <v>28.905999999999992</v>
      </c>
      <c r="X65" s="57">
        <f>'[1]Поступление и задолженность'!X65/1000</f>
        <v>381.99799999999999</v>
      </c>
      <c r="Y65" s="58">
        <f>'[1]Поступление и задолженность'!Y65/1000</f>
        <v>418.83600000000001</v>
      </c>
      <c r="Z65" s="58">
        <f>'[1]Поступление и задолженность'!Z65/1000</f>
        <v>507.72899999999998</v>
      </c>
      <c r="AA65" s="58">
        <f>'[1]Поступление и задолженность'!AA65/1000</f>
        <v>474.416</v>
      </c>
      <c r="AB65" s="59">
        <f t="shared" ref="AB65:AD66" si="483">Y65/X65</f>
        <v>1.0964350598694235</v>
      </c>
      <c r="AC65" s="59">
        <f t="shared" si="483"/>
        <v>1.2122382030197976</v>
      </c>
      <c r="AD65" s="59">
        <f t="shared" si="483"/>
        <v>0.93438822679027589</v>
      </c>
      <c r="AE65" s="58">
        <f t="shared" ref="AE65:AG66" si="484">Y65-X65</f>
        <v>36.838000000000022</v>
      </c>
      <c r="AF65" s="58">
        <f t="shared" si="484"/>
        <v>88.892999999999972</v>
      </c>
      <c r="AG65" s="60">
        <f t="shared" si="484"/>
        <v>-33.312999999999988</v>
      </c>
      <c r="AH65" s="57">
        <f>'[1]Поступление и задолженность'!AH65/1000</f>
        <v>193.79</v>
      </c>
      <c r="AI65" s="58">
        <f>'[1]Поступление и задолженность'!AI65/1000</f>
        <v>271.66800000000001</v>
      </c>
      <c r="AJ65" s="58">
        <f>'[1]Поступление и задолженность'!AJ65/1000</f>
        <v>386.42099999999999</v>
      </c>
      <c r="AK65" s="58">
        <f>'[1]Поступление и задолженность'!AK65/1000</f>
        <v>406.23599999999999</v>
      </c>
      <c r="AL65" s="59">
        <f t="shared" ref="AL65:AN66" si="485">AI65/AH65</f>
        <v>1.401868001444863</v>
      </c>
      <c r="AM65" s="59">
        <f t="shared" si="485"/>
        <v>1.4224016078448694</v>
      </c>
      <c r="AN65" s="59">
        <f t="shared" si="485"/>
        <v>1.0512782690381735</v>
      </c>
      <c r="AO65" s="58">
        <f t="shared" ref="AO65:AQ66" si="486">AI65-AH65</f>
        <v>77.878000000000014</v>
      </c>
      <c r="AP65" s="58">
        <f t="shared" si="486"/>
        <v>114.75299999999999</v>
      </c>
      <c r="AQ65" s="60">
        <f t="shared" si="486"/>
        <v>19.814999999999998</v>
      </c>
      <c r="AR65" s="57" t="s">
        <v>18</v>
      </c>
      <c r="AS65" s="58" t="s">
        <v>18</v>
      </c>
      <c r="AT65" s="58">
        <f>'[1]Поступление и задолженность'!AT65/1000</f>
        <v>79.164000000000001</v>
      </c>
      <c r="AU65" s="58">
        <f>'[1]Поступление и задолженность'!AU65/1000</f>
        <v>80.39</v>
      </c>
      <c r="AV65" s="59" t="s">
        <v>18</v>
      </c>
      <c r="AW65" s="59" t="s">
        <v>18</v>
      </c>
      <c r="AX65" s="59">
        <f t="shared" ref="AX65:AX66" si="487">AU65/AT65</f>
        <v>1.0154868374513668</v>
      </c>
      <c r="AY65" s="58" t="s">
        <v>18</v>
      </c>
      <c r="AZ65" s="58" t="s">
        <v>18</v>
      </c>
      <c r="BA65" s="60">
        <f t="shared" ref="BA65:BA66" si="488">AU65-AT65</f>
        <v>1.2259999999999991</v>
      </c>
    </row>
    <row r="66" spans="1:53" s="61" customFormat="1" ht="45.75" hidden="1" thickBot="1" x14ac:dyDescent="0.3">
      <c r="A66" s="62" t="str">
        <f t="shared" ref="A66:A67" si="489">A65</f>
        <v>Республика Карелия</v>
      </c>
      <c r="B66" s="117"/>
      <c r="C66" s="56" t="s">
        <v>19</v>
      </c>
      <c r="D66" s="63">
        <f t="shared" si="478"/>
        <v>341.15999999999997</v>
      </c>
      <c r="E66" s="64">
        <f t="shared" si="478"/>
        <v>436.19500000000005</v>
      </c>
      <c r="F66" s="64">
        <f>P66+Z66+AT66</f>
        <v>513.06399999999996</v>
      </c>
      <c r="G66" s="64">
        <f>Q66+AA66+AU66</f>
        <v>639.37799999999993</v>
      </c>
      <c r="H66" s="65">
        <f t="shared" si="479"/>
        <v>1.2785643100011728</v>
      </c>
      <c r="I66" s="65">
        <f t="shared" si="479"/>
        <v>1.1762262290947854</v>
      </c>
      <c r="J66" s="65">
        <f t="shared" si="479"/>
        <v>1.2461954064210312</v>
      </c>
      <c r="K66" s="64">
        <f t="shared" si="480"/>
        <v>95.035000000000082</v>
      </c>
      <c r="L66" s="64">
        <f t="shared" si="480"/>
        <v>76.868999999999915</v>
      </c>
      <c r="M66" s="66">
        <f t="shared" si="480"/>
        <v>126.31399999999996</v>
      </c>
      <c r="N66" s="63">
        <f>'[1]Поступление и задолженность'!N66/1000</f>
        <v>31.5</v>
      </c>
      <c r="O66" s="64">
        <f>'[1]Поступление и задолженность'!O66/1000</f>
        <v>43.655999999999999</v>
      </c>
      <c r="P66" s="64">
        <f>'[1]Поступление и задолженность'!P66/1000</f>
        <v>50.161000000000001</v>
      </c>
      <c r="Q66" s="64">
        <f>'[1]Поступление и задолженность'!Q66/1000</f>
        <v>68.677999999999997</v>
      </c>
      <c r="R66" s="65">
        <f t="shared" si="481"/>
        <v>1.385904761904762</v>
      </c>
      <c r="S66" s="65">
        <f t="shared" si="481"/>
        <v>1.1490058640278542</v>
      </c>
      <c r="T66" s="65">
        <f t="shared" si="481"/>
        <v>1.3691513327086779</v>
      </c>
      <c r="U66" s="64">
        <f t="shared" si="482"/>
        <v>12.155999999999999</v>
      </c>
      <c r="V66" s="64">
        <f t="shared" si="482"/>
        <v>6.5050000000000026</v>
      </c>
      <c r="W66" s="66">
        <f t="shared" si="482"/>
        <v>18.516999999999996</v>
      </c>
      <c r="X66" s="63">
        <f>'[1]Поступление и задолженность'!X66/1000</f>
        <v>271.80399999999997</v>
      </c>
      <c r="Y66" s="64">
        <f>'[1]Поступление и задолженность'!Y66/1000</f>
        <v>343.20800000000003</v>
      </c>
      <c r="Z66" s="64">
        <f>'[1]Поступление и задолженность'!Z66/1000</f>
        <v>422.59899999999999</v>
      </c>
      <c r="AA66" s="64">
        <f>'[1]Поступление и задолженность'!AA66/1000</f>
        <v>516.79899999999998</v>
      </c>
      <c r="AB66" s="65">
        <f t="shared" si="483"/>
        <v>1.2627040072993778</v>
      </c>
      <c r="AC66" s="65">
        <f t="shared" si="483"/>
        <v>1.2313203654926457</v>
      </c>
      <c r="AD66" s="65">
        <f t="shared" si="483"/>
        <v>1.2229063485715772</v>
      </c>
      <c r="AE66" s="64">
        <f t="shared" si="484"/>
        <v>71.404000000000053</v>
      </c>
      <c r="AF66" s="64">
        <f t="shared" si="484"/>
        <v>79.390999999999963</v>
      </c>
      <c r="AG66" s="66">
        <f t="shared" si="484"/>
        <v>94.199999999999989</v>
      </c>
      <c r="AH66" s="63">
        <f>'[1]Поступление и задолженность'!AH66/1000</f>
        <v>37.856000000000002</v>
      </c>
      <c r="AI66" s="64">
        <f>'[1]Поступление и задолженность'!AI66/1000</f>
        <v>49.331000000000003</v>
      </c>
      <c r="AJ66" s="64">
        <f>'[1]Поступление и задолженность'!AJ66/1000</f>
        <v>80.001999999999995</v>
      </c>
      <c r="AK66" s="64">
        <f>'[1]Поступление и задолженность'!AK66/1000</f>
        <v>99.28</v>
      </c>
      <c r="AL66" s="65">
        <f t="shared" si="485"/>
        <v>1.30312235841082</v>
      </c>
      <c r="AM66" s="65">
        <f t="shared" si="485"/>
        <v>1.621738866027447</v>
      </c>
      <c r="AN66" s="65">
        <f t="shared" si="485"/>
        <v>1.2409689757756057</v>
      </c>
      <c r="AO66" s="64">
        <f t="shared" si="486"/>
        <v>11.475000000000001</v>
      </c>
      <c r="AP66" s="64">
        <f t="shared" si="486"/>
        <v>30.670999999999992</v>
      </c>
      <c r="AQ66" s="66">
        <f t="shared" si="486"/>
        <v>19.278000000000006</v>
      </c>
      <c r="AR66" s="63">
        <f>'[1]Поступление и задолженность'!AR66/1000</f>
        <v>14.938000000000001</v>
      </c>
      <c r="AS66" s="64">
        <f>'[1]Поступление и задолженность'!AS66/1000</f>
        <v>20.585000000000001</v>
      </c>
      <c r="AT66" s="64">
        <f>'[1]Поступление и задолженность'!AT66/1000</f>
        <v>40.304000000000002</v>
      </c>
      <c r="AU66" s="64">
        <f>'[1]Поступление и задолженность'!AU66/1000</f>
        <v>53.901000000000003</v>
      </c>
      <c r="AV66" s="65">
        <f t="shared" ref="AV66:AW66" si="490">AS66/AR66</f>
        <v>1.3780291873075379</v>
      </c>
      <c r="AW66" s="65">
        <f t="shared" si="490"/>
        <v>1.9579305319407336</v>
      </c>
      <c r="AX66" s="65">
        <f t="shared" si="487"/>
        <v>1.3373610559745932</v>
      </c>
      <c r="AY66" s="64">
        <f t="shared" ref="AY66:AZ66" si="491">AS66-AR66</f>
        <v>5.6470000000000002</v>
      </c>
      <c r="AZ66" s="64">
        <f t="shared" si="491"/>
        <v>19.719000000000001</v>
      </c>
      <c r="BA66" s="66">
        <f t="shared" si="488"/>
        <v>13.597000000000001</v>
      </c>
    </row>
    <row r="67" spans="1:53" s="61" customFormat="1" ht="45" hidden="1" customHeight="1" thickBot="1" x14ac:dyDescent="0.3">
      <c r="A67" s="67" t="str">
        <f t="shared" si="489"/>
        <v>Республика Карелия</v>
      </c>
      <c r="B67" s="118"/>
      <c r="C67" s="68" t="s">
        <v>20</v>
      </c>
      <c r="D67" s="69">
        <f t="shared" ref="D67:G67" si="492">D66/D65</f>
        <v>0.54352882697442628</v>
      </c>
      <c r="E67" s="70">
        <f t="shared" si="492"/>
        <v>0.58431468157699795</v>
      </c>
      <c r="F67" s="70">
        <f t="shared" si="492"/>
        <v>0.79026904303117396</v>
      </c>
      <c r="G67" s="70">
        <f t="shared" si="492"/>
        <v>0.98967875352529078</v>
      </c>
      <c r="H67" s="54" t="s">
        <v>18</v>
      </c>
      <c r="I67" s="54" t="s">
        <v>18</v>
      </c>
      <c r="J67" s="54" t="s">
        <v>18</v>
      </c>
      <c r="K67" s="71">
        <f t="shared" ref="K67:M67" si="493">(E67-D67)*100</f>
        <v>4.078585460257167</v>
      </c>
      <c r="L67" s="71">
        <f t="shared" si="493"/>
        <v>20.595436145417601</v>
      </c>
      <c r="M67" s="72">
        <f t="shared" si="493"/>
        <v>19.940971049411683</v>
      </c>
      <c r="N67" s="69">
        <f t="shared" ref="N67:Q67" si="494">N66/N65</f>
        <v>0.60707678075855687</v>
      </c>
      <c r="O67" s="70">
        <f t="shared" si="494"/>
        <v>0.7795296680534971</v>
      </c>
      <c r="P67" s="70">
        <f t="shared" si="494"/>
        <v>0.80471331857413286</v>
      </c>
      <c r="Q67" s="70">
        <f t="shared" si="494"/>
        <v>0.75271810609381851</v>
      </c>
      <c r="R67" s="54" t="s">
        <v>18</v>
      </c>
      <c r="S67" s="54" t="s">
        <v>18</v>
      </c>
      <c r="T67" s="54" t="s">
        <v>18</v>
      </c>
      <c r="U67" s="71">
        <f t="shared" ref="U67:W67" si="495">(O67-N67)*100</f>
        <v>17.245288729494025</v>
      </c>
      <c r="V67" s="71">
        <f t="shared" si="495"/>
        <v>2.5183650520635759</v>
      </c>
      <c r="W67" s="72">
        <f t="shared" si="495"/>
        <v>-5.1995212480314361</v>
      </c>
      <c r="X67" s="69">
        <f t="shared" ref="X67:AA67" si="496">X66/X65</f>
        <v>0.71153252111267595</v>
      </c>
      <c r="Y67" s="70">
        <f t="shared" si="496"/>
        <v>0.81943290452587647</v>
      </c>
      <c r="Z67" s="70">
        <f t="shared" si="496"/>
        <v>0.83233181480671781</v>
      </c>
      <c r="AA67" s="70">
        <f t="shared" si="496"/>
        <v>1.0893372061650535</v>
      </c>
      <c r="AB67" s="54" t="s">
        <v>18</v>
      </c>
      <c r="AC67" s="54" t="s">
        <v>18</v>
      </c>
      <c r="AD67" s="54" t="s">
        <v>18</v>
      </c>
      <c r="AE67" s="71">
        <f t="shared" ref="AE67:AG67" si="497">(Y67-X67)*100</f>
        <v>10.790038341320052</v>
      </c>
      <c r="AF67" s="71">
        <f t="shared" si="497"/>
        <v>1.2898910280841336</v>
      </c>
      <c r="AG67" s="72">
        <f t="shared" si="497"/>
        <v>25.700539135833566</v>
      </c>
      <c r="AH67" s="69">
        <f t="shared" ref="AH67:AK67" si="498">AH66/AH65</f>
        <v>0.19534547706279995</v>
      </c>
      <c r="AI67" s="70">
        <f t="shared" si="498"/>
        <v>0.1815856118497578</v>
      </c>
      <c r="AJ67" s="70">
        <f t="shared" si="498"/>
        <v>0.20703326164985858</v>
      </c>
      <c r="AK67" s="70">
        <f t="shared" si="498"/>
        <v>0.24438996051556239</v>
      </c>
      <c r="AL67" s="54" t="s">
        <v>18</v>
      </c>
      <c r="AM67" s="54" t="s">
        <v>18</v>
      </c>
      <c r="AN67" s="54" t="s">
        <v>18</v>
      </c>
      <c r="AO67" s="71">
        <f t="shared" ref="AO67:AQ67" si="499">(AI67-AH67)*100</f>
        <v>-1.3759865213042151</v>
      </c>
      <c r="AP67" s="71">
        <f t="shared" si="499"/>
        <v>2.5447649800100782</v>
      </c>
      <c r="AQ67" s="72">
        <f t="shared" si="499"/>
        <v>3.7356698865703808</v>
      </c>
      <c r="AR67" s="69" t="s">
        <v>18</v>
      </c>
      <c r="AS67" s="70" t="s">
        <v>18</v>
      </c>
      <c r="AT67" s="70">
        <f t="shared" ref="AT67:AU67" si="500">AT66/AT65</f>
        <v>0.50912030721034818</v>
      </c>
      <c r="AU67" s="70">
        <f t="shared" si="500"/>
        <v>0.67049384251772615</v>
      </c>
      <c r="AV67" s="54" t="s">
        <v>18</v>
      </c>
      <c r="AW67" s="54" t="s">
        <v>18</v>
      </c>
      <c r="AX67" s="54" t="s">
        <v>18</v>
      </c>
      <c r="AY67" s="71" t="s">
        <v>18</v>
      </c>
      <c r="AZ67" s="71" t="s">
        <v>18</v>
      </c>
      <c r="BA67" s="72">
        <f t="shared" ref="BA67" si="501">(AU67-AT67)*100</f>
        <v>16.137353530737798</v>
      </c>
    </row>
    <row r="68" spans="1:53" s="61" customFormat="1" ht="45.75" thickBot="1" x14ac:dyDescent="0.3">
      <c r="A68" s="55" t="str">
        <f t="shared" ref="A68" si="502">B68</f>
        <v>Республика Коми</v>
      </c>
      <c r="B68" s="116" t="s">
        <v>41</v>
      </c>
      <c r="C68" s="56" t="s">
        <v>17</v>
      </c>
      <c r="D68" s="57">
        <f t="shared" ref="D68:E69" si="503">N68+X68+AH68</f>
        <v>794.68000000000006</v>
      </c>
      <c r="E68" s="58">
        <f t="shared" si="503"/>
        <v>831.31500000000005</v>
      </c>
      <c r="F68" s="58">
        <f>P68+Z68+AT68</f>
        <v>743.61200000000008</v>
      </c>
      <c r="G68" s="58">
        <f>Q68+AA68+AU68</f>
        <v>798.94600000000003</v>
      </c>
      <c r="H68" s="59">
        <f t="shared" ref="H68:J69" si="504">E68/D68</f>
        <v>1.0461003171087733</v>
      </c>
      <c r="I68" s="59">
        <f t="shared" si="504"/>
        <v>0.89450088113410686</v>
      </c>
      <c r="J68" s="59">
        <f t="shared" si="504"/>
        <v>1.0744124624131939</v>
      </c>
      <c r="K68" s="58">
        <f t="shared" ref="K68:M69" si="505">E68-D68</f>
        <v>36.634999999999991</v>
      </c>
      <c r="L68" s="58">
        <f t="shared" si="505"/>
        <v>-87.702999999999975</v>
      </c>
      <c r="M68" s="60">
        <f t="shared" si="505"/>
        <v>55.333999999999946</v>
      </c>
      <c r="N68" s="57">
        <f>'[1]Поступление и задолженность'!N68/1000</f>
        <v>83.263999999999996</v>
      </c>
      <c r="O68" s="58">
        <f>'[1]Поступление и задолженность'!O68/1000</f>
        <v>92.528000000000006</v>
      </c>
      <c r="P68" s="58">
        <f>'[1]Поступление и задолженность'!P68/1000</f>
        <v>98.408000000000001</v>
      </c>
      <c r="Q68" s="58">
        <f>'[1]Поступление и задолженность'!Q68/1000</f>
        <v>162.96600000000001</v>
      </c>
      <c r="R68" s="59">
        <f t="shared" ref="R68:T69" si="506">O68/N68</f>
        <v>1.1112605687932362</v>
      </c>
      <c r="S68" s="59">
        <f t="shared" si="506"/>
        <v>1.063548331315926</v>
      </c>
      <c r="T68" s="59">
        <f t="shared" si="506"/>
        <v>1.6560239004958948</v>
      </c>
      <c r="U68" s="58">
        <f t="shared" ref="U68:W69" si="507">O68-N68</f>
        <v>9.26400000000001</v>
      </c>
      <c r="V68" s="58">
        <f t="shared" si="507"/>
        <v>5.8799999999999955</v>
      </c>
      <c r="W68" s="60">
        <f t="shared" si="507"/>
        <v>64.558000000000007</v>
      </c>
      <c r="X68" s="57">
        <f>'[1]Поступление и задолженность'!X68/1000</f>
        <v>426.67099999999999</v>
      </c>
      <c r="Y68" s="58">
        <f>'[1]Поступление и задолженность'!Y68/1000</f>
        <v>471.97699999999998</v>
      </c>
      <c r="Z68" s="58">
        <f>'[1]Поступление и задолженность'!Z68/1000</f>
        <v>602.95500000000004</v>
      </c>
      <c r="AA68" s="58">
        <f>'[1]Поступление и задолженность'!AA68/1000</f>
        <v>580.63499999999999</v>
      </c>
      <c r="AB68" s="59">
        <f t="shared" ref="AB68:AD69" si="508">Y68/X68</f>
        <v>1.1061848590600252</v>
      </c>
      <c r="AC68" s="59">
        <f t="shared" si="508"/>
        <v>1.2775092854100942</v>
      </c>
      <c r="AD68" s="59">
        <f t="shared" si="508"/>
        <v>0.96298231211284413</v>
      </c>
      <c r="AE68" s="58">
        <f t="shared" ref="AE68:AG69" si="509">Y68-X68</f>
        <v>45.305999999999983</v>
      </c>
      <c r="AF68" s="58">
        <f t="shared" si="509"/>
        <v>130.97800000000007</v>
      </c>
      <c r="AG68" s="60">
        <f t="shared" si="509"/>
        <v>-22.32000000000005</v>
      </c>
      <c r="AH68" s="57">
        <f>'[1]Поступление и задолженность'!AH68/1000</f>
        <v>284.745</v>
      </c>
      <c r="AI68" s="58">
        <f>'[1]Поступление и задолженность'!AI68/1000</f>
        <v>266.81</v>
      </c>
      <c r="AJ68" s="58">
        <f>'[1]Поступление и задолженность'!AJ68/1000</f>
        <v>270.39999999999998</v>
      </c>
      <c r="AK68" s="58">
        <f>'[1]Поступление и задолженность'!AK68/1000</f>
        <v>284.25700000000001</v>
      </c>
      <c r="AL68" s="59">
        <f t="shared" ref="AL68:AN69" si="510">AI68/AH68</f>
        <v>0.93701381938225425</v>
      </c>
      <c r="AM68" s="59">
        <f t="shared" si="510"/>
        <v>1.0134552677935609</v>
      </c>
      <c r="AN68" s="59">
        <f t="shared" si="510"/>
        <v>1.0512463017751481</v>
      </c>
      <c r="AO68" s="58">
        <f t="shared" ref="AO68:AQ69" si="511">AI68-AH68</f>
        <v>-17.935000000000002</v>
      </c>
      <c r="AP68" s="58">
        <f t="shared" si="511"/>
        <v>3.589999999999975</v>
      </c>
      <c r="AQ68" s="60">
        <f t="shared" si="511"/>
        <v>13.857000000000028</v>
      </c>
      <c r="AR68" s="57" t="s">
        <v>18</v>
      </c>
      <c r="AS68" s="58" t="s">
        <v>18</v>
      </c>
      <c r="AT68" s="58">
        <f>'[1]Поступление и задолженность'!AT68/1000</f>
        <v>42.249000000000002</v>
      </c>
      <c r="AU68" s="58">
        <f>'[1]Поступление и задолженность'!AU68/1000</f>
        <v>55.344999999999999</v>
      </c>
      <c r="AV68" s="59" t="s">
        <v>18</v>
      </c>
      <c r="AW68" s="59" t="s">
        <v>18</v>
      </c>
      <c r="AX68" s="59">
        <f t="shared" ref="AX68:AX69" si="512">AU68/AT68</f>
        <v>1.3099718336528674</v>
      </c>
      <c r="AY68" s="58" t="s">
        <v>18</v>
      </c>
      <c r="AZ68" s="58" t="s">
        <v>18</v>
      </c>
      <c r="BA68" s="60">
        <f t="shared" ref="BA68:BA69" si="513">AU68-AT68</f>
        <v>13.095999999999997</v>
      </c>
    </row>
    <row r="69" spans="1:53" s="61" customFormat="1" ht="45.75" hidden="1" thickBot="1" x14ac:dyDescent="0.3">
      <c r="A69" s="62" t="str">
        <f t="shared" ref="A69:A70" si="514">A68</f>
        <v>Республика Коми</v>
      </c>
      <c r="B69" s="117"/>
      <c r="C69" s="56" t="s">
        <v>19</v>
      </c>
      <c r="D69" s="63">
        <f t="shared" si="503"/>
        <v>307.89299999999997</v>
      </c>
      <c r="E69" s="64">
        <f t="shared" si="503"/>
        <v>426.077</v>
      </c>
      <c r="F69" s="64">
        <f>P69+Z69+AT69</f>
        <v>503.47600000000006</v>
      </c>
      <c r="G69" s="64">
        <f>Q69+AA69+AU69</f>
        <v>633.86900000000003</v>
      </c>
      <c r="H69" s="65">
        <f t="shared" si="504"/>
        <v>1.3838476353798237</v>
      </c>
      <c r="I69" s="65">
        <f t="shared" si="504"/>
        <v>1.1816549590801664</v>
      </c>
      <c r="J69" s="65">
        <f t="shared" si="504"/>
        <v>1.258985532577521</v>
      </c>
      <c r="K69" s="64">
        <f t="shared" si="505"/>
        <v>118.18400000000003</v>
      </c>
      <c r="L69" s="64">
        <f t="shared" si="505"/>
        <v>77.399000000000058</v>
      </c>
      <c r="M69" s="66">
        <f t="shared" si="505"/>
        <v>130.39299999999997</v>
      </c>
      <c r="N69" s="63">
        <f>'[1]Поступление и задолженность'!N69/1000</f>
        <v>55.634</v>
      </c>
      <c r="O69" s="64">
        <f>'[1]Поступление и задолженность'!O69/1000</f>
        <v>73.760000000000005</v>
      </c>
      <c r="P69" s="64">
        <f>'[1]Поступление и задолженность'!P69/1000</f>
        <v>84.908000000000001</v>
      </c>
      <c r="Q69" s="64">
        <f>'[1]Поступление и задолженность'!Q69/1000</f>
        <v>122.97199999999999</v>
      </c>
      <c r="R69" s="65">
        <f t="shared" si="506"/>
        <v>1.3258079591616638</v>
      </c>
      <c r="S69" s="65">
        <f t="shared" si="506"/>
        <v>1.1511388286334057</v>
      </c>
      <c r="T69" s="65">
        <f t="shared" si="506"/>
        <v>1.4482969802609882</v>
      </c>
      <c r="U69" s="64">
        <f t="shared" si="507"/>
        <v>18.126000000000005</v>
      </c>
      <c r="V69" s="64">
        <f t="shared" si="507"/>
        <v>11.147999999999996</v>
      </c>
      <c r="W69" s="66">
        <f t="shared" si="507"/>
        <v>38.063999999999993</v>
      </c>
      <c r="X69" s="63">
        <f>'[1]Поступление и задолженность'!X69/1000</f>
        <v>232.75800000000001</v>
      </c>
      <c r="Y69" s="64">
        <f>'[1]Поступление и задолженность'!Y69/1000</f>
        <v>319.81299999999999</v>
      </c>
      <c r="Z69" s="64">
        <f>'[1]Поступление и задолженность'!Z69/1000</f>
        <v>398.86900000000003</v>
      </c>
      <c r="AA69" s="64">
        <f>'[1]Поступление и задолженность'!AA69/1000</f>
        <v>481.05900000000003</v>
      </c>
      <c r="AB69" s="65">
        <f t="shared" si="508"/>
        <v>1.3740150714475978</v>
      </c>
      <c r="AC69" s="65">
        <f t="shared" si="508"/>
        <v>1.2471944542592079</v>
      </c>
      <c r="AD69" s="65">
        <f t="shared" si="508"/>
        <v>1.2060576279430089</v>
      </c>
      <c r="AE69" s="64">
        <f t="shared" si="509"/>
        <v>87.054999999999978</v>
      </c>
      <c r="AF69" s="64">
        <f t="shared" si="509"/>
        <v>79.05600000000004</v>
      </c>
      <c r="AG69" s="66">
        <f t="shared" si="509"/>
        <v>82.19</v>
      </c>
      <c r="AH69" s="63">
        <f>'[1]Поступление и задолженность'!AH69/1000</f>
        <v>19.501000000000001</v>
      </c>
      <c r="AI69" s="64">
        <f>'[1]Поступление и задолженность'!AI69/1000</f>
        <v>32.503999999999998</v>
      </c>
      <c r="AJ69" s="64">
        <f>'[1]Поступление и задолженность'!AJ69/1000</f>
        <v>41.731000000000002</v>
      </c>
      <c r="AK69" s="64">
        <f>'[1]Поступление и задолженность'!AK69/1000</f>
        <v>55.579000000000001</v>
      </c>
      <c r="AL69" s="65">
        <f t="shared" si="510"/>
        <v>1.6667863186503253</v>
      </c>
      <c r="AM69" s="65">
        <f t="shared" si="510"/>
        <v>1.2838727541225696</v>
      </c>
      <c r="AN69" s="65">
        <f t="shared" si="510"/>
        <v>1.3318396395964631</v>
      </c>
      <c r="AO69" s="64">
        <f t="shared" si="511"/>
        <v>13.002999999999997</v>
      </c>
      <c r="AP69" s="64">
        <f t="shared" si="511"/>
        <v>9.2270000000000039</v>
      </c>
      <c r="AQ69" s="66">
        <f t="shared" si="511"/>
        <v>13.847999999999999</v>
      </c>
      <c r="AR69" s="63">
        <f>'[1]Поступление и задолженность'!AR69/1000</f>
        <v>11.16</v>
      </c>
      <c r="AS69" s="64">
        <f>'[1]Поступление и задолженность'!AS69/1000</f>
        <v>16.021000000000001</v>
      </c>
      <c r="AT69" s="64">
        <f>'[1]Поступление и задолженность'!AT69/1000</f>
        <v>19.699000000000002</v>
      </c>
      <c r="AU69" s="64">
        <f>'[1]Поступление и задолженность'!AU69/1000</f>
        <v>29.838000000000001</v>
      </c>
      <c r="AV69" s="65">
        <f t="shared" ref="AV69:AW69" si="515">AS69/AR69</f>
        <v>1.435573476702509</v>
      </c>
      <c r="AW69" s="65">
        <f t="shared" si="515"/>
        <v>1.2295736845390426</v>
      </c>
      <c r="AX69" s="65">
        <f t="shared" si="512"/>
        <v>1.5146961774709375</v>
      </c>
      <c r="AY69" s="64">
        <f t="shared" ref="AY69:AZ69" si="516">AS69-AR69</f>
        <v>4.8610000000000007</v>
      </c>
      <c r="AZ69" s="64">
        <f t="shared" si="516"/>
        <v>3.6780000000000008</v>
      </c>
      <c r="BA69" s="66">
        <f t="shared" si="513"/>
        <v>10.138999999999999</v>
      </c>
    </row>
    <row r="70" spans="1:53" s="61" customFormat="1" ht="45" hidden="1" customHeight="1" thickBot="1" x14ac:dyDescent="0.3">
      <c r="A70" s="67" t="str">
        <f t="shared" si="514"/>
        <v>Республика Коми</v>
      </c>
      <c r="B70" s="118"/>
      <c r="C70" s="68" t="s">
        <v>20</v>
      </c>
      <c r="D70" s="69">
        <f t="shared" ref="D70:G70" si="517">D69/D68</f>
        <v>0.38744274424925751</v>
      </c>
      <c r="E70" s="70">
        <f t="shared" si="517"/>
        <v>0.51253375675886992</v>
      </c>
      <c r="F70" s="70">
        <f t="shared" si="517"/>
        <v>0.67706814844300522</v>
      </c>
      <c r="G70" s="70">
        <f t="shared" si="517"/>
        <v>0.79338153016599366</v>
      </c>
      <c r="H70" s="54" t="s">
        <v>18</v>
      </c>
      <c r="I70" s="54" t="s">
        <v>18</v>
      </c>
      <c r="J70" s="54" t="s">
        <v>18</v>
      </c>
      <c r="K70" s="71">
        <f t="shared" ref="K70:M70" si="518">(E70-D70)*100</f>
        <v>12.50910125096124</v>
      </c>
      <c r="L70" s="71">
        <f t="shared" si="518"/>
        <v>16.453439168413531</v>
      </c>
      <c r="M70" s="72">
        <f t="shared" si="518"/>
        <v>11.631338172298843</v>
      </c>
      <c r="N70" s="69">
        <f t="shared" ref="N70:Q70" si="519">N69/N68</f>
        <v>0.66816391237509609</v>
      </c>
      <c r="O70" s="70">
        <f t="shared" si="519"/>
        <v>0.79716410167733009</v>
      </c>
      <c r="P70" s="70">
        <f t="shared" si="519"/>
        <v>0.86281603121697426</v>
      </c>
      <c r="Q70" s="70">
        <f t="shared" si="519"/>
        <v>0.75458684633604545</v>
      </c>
      <c r="R70" s="54" t="s">
        <v>18</v>
      </c>
      <c r="S70" s="54" t="s">
        <v>18</v>
      </c>
      <c r="T70" s="54" t="s">
        <v>18</v>
      </c>
      <c r="U70" s="71">
        <f t="shared" ref="U70:W70" si="520">(O70-N70)*100</f>
        <v>12.9000189302234</v>
      </c>
      <c r="V70" s="71">
        <f t="shared" si="520"/>
        <v>6.5651929539644165</v>
      </c>
      <c r="W70" s="72">
        <f t="shared" si="520"/>
        <v>-10.822918488092881</v>
      </c>
      <c r="X70" s="69">
        <f t="shared" ref="X70:AA70" si="521">X69/X68</f>
        <v>0.54552102205211983</v>
      </c>
      <c r="Y70" s="70">
        <f t="shared" si="521"/>
        <v>0.67760293404127747</v>
      </c>
      <c r="Z70" s="70">
        <f t="shared" si="521"/>
        <v>0.66152366262822271</v>
      </c>
      <c r="AA70" s="70">
        <f t="shared" si="521"/>
        <v>0.82850499883747974</v>
      </c>
      <c r="AB70" s="54" t="s">
        <v>18</v>
      </c>
      <c r="AC70" s="54" t="s">
        <v>18</v>
      </c>
      <c r="AD70" s="54" t="s">
        <v>18</v>
      </c>
      <c r="AE70" s="71">
        <f t="shared" ref="AE70:AG70" si="522">(Y70-X70)*100</f>
        <v>13.208191198915763</v>
      </c>
      <c r="AF70" s="71">
        <f t="shared" si="522"/>
        <v>-1.6079271413054763</v>
      </c>
      <c r="AG70" s="72">
        <f t="shared" si="522"/>
        <v>16.698133620925702</v>
      </c>
      <c r="AH70" s="69">
        <f t="shared" ref="AH70:AK70" si="523">AH69/AH68</f>
        <v>6.8485838206114244E-2</v>
      </c>
      <c r="AI70" s="70">
        <f t="shared" si="523"/>
        <v>0.12182451932086502</v>
      </c>
      <c r="AJ70" s="70">
        <f t="shared" si="523"/>
        <v>0.15433062130177516</v>
      </c>
      <c r="AK70" s="70">
        <f t="shared" si="523"/>
        <v>0.19552376898370136</v>
      </c>
      <c r="AL70" s="54" t="s">
        <v>18</v>
      </c>
      <c r="AM70" s="54" t="s">
        <v>18</v>
      </c>
      <c r="AN70" s="54" t="s">
        <v>18</v>
      </c>
      <c r="AO70" s="71">
        <f t="shared" ref="AO70:AQ70" si="524">(AI70-AH70)*100</f>
        <v>5.3338681114750779</v>
      </c>
      <c r="AP70" s="71">
        <f t="shared" si="524"/>
        <v>3.2506101980910138</v>
      </c>
      <c r="AQ70" s="72">
        <f t="shared" si="524"/>
        <v>4.1193147681926199</v>
      </c>
      <c r="AR70" s="69" t="s">
        <v>18</v>
      </c>
      <c r="AS70" s="70" t="s">
        <v>18</v>
      </c>
      <c r="AT70" s="70">
        <f t="shared" ref="AT70:AU70" si="525">AT69/AT68</f>
        <v>0.46625955643920569</v>
      </c>
      <c r="AU70" s="70">
        <f t="shared" si="525"/>
        <v>0.53912729243834134</v>
      </c>
      <c r="AV70" s="54" t="s">
        <v>18</v>
      </c>
      <c r="AW70" s="54" t="s">
        <v>18</v>
      </c>
      <c r="AX70" s="54" t="s">
        <v>18</v>
      </c>
      <c r="AY70" s="71" t="s">
        <v>18</v>
      </c>
      <c r="AZ70" s="71" t="s">
        <v>18</v>
      </c>
      <c r="BA70" s="72">
        <f t="shared" ref="BA70" si="526">(AU70-AT70)*100</f>
        <v>7.2867735999135652</v>
      </c>
    </row>
    <row r="71" spans="1:53" s="61" customFormat="1" ht="15" customHeight="1" thickBot="1" x14ac:dyDescent="0.3">
      <c r="A71" s="55" t="str">
        <f t="shared" ref="A71" si="527">B71</f>
        <v>Архангельская область</v>
      </c>
      <c r="B71" s="116" t="s">
        <v>42</v>
      </c>
      <c r="C71" s="56" t="s">
        <v>17</v>
      </c>
      <c r="D71" s="57">
        <f t="shared" ref="D71:E72" si="528">N71+X71+AH71</f>
        <v>1451.94</v>
      </c>
      <c r="E71" s="58">
        <f t="shared" si="528"/>
        <v>1612.932</v>
      </c>
      <c r="F71" s="58">
        <f>P71+Z71+AT71</f>
        <v>1066.4549999999999</v>
      </c>
      <c r="G71" s="58">
        <f>Q71+AA71+AU71</f>
        <v>1101.48</v>
      </c>
      <c r="H71" s="59">
        <f t="shared" ref="H71:J72" si="529">E71/D71</f>
        <v>1.1108806149014421</v>
      </c>
      <c r="I71" s="59">
        <f t="shared" si="529"/>
        <v>0.66119030436497006</v>
      </c>
      <c r="J71" s="59">
        <f t="shared" si="529"/>
        <v>1.0328424546745996</v>
      </c>
      <c r="K71" s="58">
        <f t="shared" ref="K71:M72" si="530">E71-D71</f>
        <v>160.99199999999996</v>
      </c>
      <c r="L71" s="58">
        <f t="shared" si="530"/>
        <v>-546.47700000000009</v>
      </c>
      <c r="M71" s="60">
        <f t="shared" si="530"/>
        <v>35.025000000000091</v>
      </c>
      <c r="N71" s="57">
        <f>'[1]Поступление и задолженность'!N71/1000</f>
        <v>113.14400000000001</v>
      </c>
      <c r="O71" s="58">
        <f>'[1]Поступление и задолженность'!O71/1000</f>
        <v>123.279</v>
      </c>
      <c r="P71" s="58">
        <f>'[1]Поступление и задолженность'!P71/1000</f>
        <v>125.361</v>
      </c>
      <c r="Q71" s="58">
        <f>'[1]Поступление и задолженность'!Q71/1000</f>
        <v>122.21599999999999</v>
      </c>
      <c r="R71" s="59">
        <f t="shared" ref="R71:T72" si="531">O71/N71</f>
        <v>1.0895761153927737</v>
      </c>
      <c r="S71" s="59">
        <f t="shared" si="531"/>
        <v>1.0168885211593217</v>
      </c>
      <c r="T71" s="59">
        <f t="shared" si="531"/>
        <v>0.97491245283620898</v>
      </c>
      <c r="U71" s="58">
        <f t="shared" ref="U71:W72" si="532">O71-N71</f>
        <v>10.134999999999991</v>
      </c>
      <c r="V71" s="58">
        <f t="shared" si="532"/>
        <v>2.0820000000000078</v>
      </c>
      <c r="W71" s="60">
        <f t="shared" si="532"/>
        <v>-3.1450000000000102</v>
      </c>
      <c r="X71" s="57">
        <f>'[1]Поступление и задолженность'!X71/1000</f>
        <v>634.495</v>
      </c>
      <c r="Y71" s="58">
        <f>'[1]Поступление и задолженность'!Y71/1000</f>
        <v>710.548</v>
      </c>
      <c r="Z71" s="58">
        <f>'[1]Поступление и задолженность'!Z71/1000</f>
        <v>824.553</v>
      </c>
      <c r="AA71" s="58">
        <f>'[1]Поступление и задолженность'!AA71/1000</f>
        <v>811.06799999999998</v>
      </c>
      <c r="AB71" s="59">
        <f t="shared" ref="AB71:AD72" si="533">Y71/X71</f>
        <v>1.1198638287141742</v>
      </c>
      <c r="AC71" s="59">
        <f t="shared" si="533"/>
        <v>1.1604465848894092</v>
      </c>
      <c r="AD71" s="59">
        <f t="shared" si="533"/>
        <v>0.98364568438899624</v>
      </c>
      <c r="AE71" s="58">
        <f t="shared" ref="AE71:AG72" si="534">Y71-X71</f>
        <v>76.052999999999997</v>
      </c>
      <c r="AF71" s="58">
        <f t="shared" si="534"/>
        <v>114.005</v>
      </c>
      <c r="AG71" s="60">
        <f t="shared" si="534"/>
        <v>-13.485000000000014</v>
      </c>
      <c r="AH71" s="57">
        <f>'[1]Поступление и задолженность'!AH71/1000</f>
        <v>704.30100000000004</v>
      </c>
      <c r="AI71" s="58">
        <f>'[1]Поступление и задолженность'!AI71/1000</f>
        <v>779.10500000000002</v>
      </c>
      <c r="AJ71" s="58">
        <f>'[1]Поступление и задолженность'!AJ71/1000</f>
        <v>726.38800000000003</v>
      </c>
      <c r="AK71" s="58">
        <f>'[1]Поступление и задолженность'!AK71/1000</f>
        <v>712.76499999999999</v>
      </c>
      <c r="AL71" s="59">
        <f t="shared" ref="AL71:AN72" si="535">AI71/AH71</f>
        <v>1.1062102708927006</v>
      </c>
      <c r="AM71" s="59">
        <f t="shared" si="535"/>
        <v>0.93233646299279305</v>
      </c>
      <c r="AN71" s="59">
        <f t="shared" si="535"/>
        <v>0.98124556022401244</v>
      </c>
      <c r="AO71" s="58">
        <f t="shared" ref="AO71:AQ72" si="536">AI71-AH71</f>
        <v>74.803999999999974</v>
      </c>
      <c r="AP71" s="58">
        <f t="shared" si="536"/>
        <v>-52.716999999999985</v>
      </c>
      <c r="AQ71" s="60">
        <f t="shared" si="536"/>
        <v>-13.623000000000047</v>
      </c>
      <c r="AR71" s="57" t="s">
        <v>18</v>
      </c>
      <c r="AS71" s="58" t="s">
        <v>18</v>
      </c>
      <c r="AT71" s="58">
        <f>'[1]Поступление и задолженность'!AT71/1000</f>
        <v>116.541</v>
      </c>
      <c r="AU71" s="58">
        <f>'[1]Поступление и задолженность'!AU71/1000</f>
        <v>168.196</v>
      </c>
      <c r="AV71" s="59" t="s">
        <v>18</v>
      </c>
      <c r="AW71" s="59" t="s">
        <v>18</v>
      </c>
      <c r="AX71" s="59">
        <f t="shared" ref="AX71:AX72" si="537">AU71/AT71</f>
        <v>1.4432345698080504</v>
      </c>
      <c r="AY71" s="58" t="s">
        <v>18</v>
      </c>
      <c r="AZ71" s="58" t="s">
        <v>18</v>
      </c>
      <c r="BA71" s="60">
        <f t="shared" ref="BA71:BA72" si="538">AU71-AT71</f>
        <v>51.655000000000001</v>
      </c>
    </row>
    <row r="72" spans="1:53" s="61" customFormat="1" ht="45.75" hidden="1" thickBot="1" x14ac:dyDescent="0.3">
      <c r="A72" s="62" t="str">
        <f t="shared" ref="A72:A73" si="539">A71</f>
        <v>Архангельская область</v>
      </c>
      <c r="B72" s="117"/>
      <c r="C72" s="56" t="s">
        <v>19</v>
      </c>
      <c r="D72" s="63">
        <f t="shared" si="528"/>
        <v>458.1</v>
      </c>
      <c r="E72" s="64">
        <f t="shared" si="528"/>
        <v>568.024</v>
      </c>
      <c r="F72" s="64">
        <f>P72+Z72+AT72</f>
        <v>643.06999999999994</v>
      </c>
      <c r="G72" s="64">
        <f>Q72+AA72+AU72</f>
        <v>809.81399999999996</v>
      </c>
      <c r="H72" s="65">
        <f t="shared" si="529"/>
        <v>1.2399563414101724</v>
      </c>
      <c r="I72" s="65">
        <f t="shared" si="529"/>
        <v>1.1321176570004083</v>
      </c>
      <c r="J72" s="65">
        <f t="shared" si="529"/>
        <v>1.2592937005302689</v>
      </c>
      <c r="K72" s="64">
        <f t="shared" si="530"/>
        <v>109.92399999999998</v>
      </c>
      <c r="L72" s="64">
        <f t="shared" si="530"/>
        <v>75.045999999999935</v>
      </c>
      <c r="M72" s="66">
        <f t="shared" si="530"/>
        <v>166.74400000000003</v>
      </c>
      <c r="N72" s="63">
        <f>'[1]Поступление и задолженность'!N72/1000</f>
        <v>53</v>
      </c>
      <c r="O72" s="64">
        <f>'[1]Поступление и задолженность'!O72/1000</f>
        <v>65.331999999999994</v>
      </c>
      <c r="P72" s="64">
        <f>'[1]Поступление и задолженность'!P72/1000</f>
        <v>77.718999999999994</v>
      </c>
      <c r="Q72" s="64">
        <f>'[1]Поступление и задолженность'!Q72/1000</f>
        <v>94.021000000000001</v>
      </c>
      <c r="R72" s="65">
        <f t="shared" si="531"/>
        <v>1.2326792452830186</v>
      </c>
      <c r="S72" s="65">
        <f t="shared" si="531"/>
        <v>1.1896008081797589</v>
      </c>
      <c r="T72" s="65">
        <f t="shared" si="531"/>
        <v>1.2097556582045574</v>
      </c>
      <c r="U72" s="64">
        <f t="shared" si="532"/>
        <v>12.331999999999994</v>
      </c>
      <c r="V72" s="64">
        <f t="shared" si="532"/>
        <v>12.387</v>
      </c>
      <c r="W72" s="66">
        <f t="shared" si="532"/>
        <v>16.302000000000007</v>
      </c>
      <c r="X72" s="63">
        <f>'[1]Поступление и задолженность'!X72/1000</f>
        <v>322.827</v>
      </c>
      <c r="Y72" s="64">
        <f>'[1]Поступление и задолженность'!Y72/1000</f>
        <v>396.51100000000002</v>
      </c>
      <c r="Z72" s="64">
        <f>'[1]Поступление и задолженность'!Z72/1000</f>
        <v>503.262</v>
      </c>
      <c r="AA72" s="64">
        <f>'[1]Поступление и задолженность'!AA72/1000</f>
        <v>624.16600000000005</v>
      </c>
      <c r="AB72" s="65">
        <f t="shared" si="533"/>
        <v>1.2282460884622415</v>
      </c>
      <c r="AC72" s="65">
        <f t="shared" si="533"/>
        <v>1.2692258222344399</v>
      </c>
      <c r="AD72" s="65">
        <f t="shared" si="533"/>
        <v>1.2402406698697697</v>
      </c>
      <c r="AE72" s="64">
        <f t="shared" si="534"/>
        <v>73.684000000000026</v>
      </c>
      <c r="AF72" s="64">
        <f t="shared" si="534"/>
        <v>106.75099999999998</v>
      </c>
      <c r="AG72" s="66">
        <f t="shared" si="534"/>
        <v>120.90400000000005</v>
      </c>
      <c r="AH72" s="63">
        <f>'[1]Поступление и задолженность'!AH72/1000</f>
        <v>82.272999999999996</v>
      </c>
      <c r="AI72" s="64">
        <f>'[1]Поступление и задолженность'!AI72/1000</f>
        <v>106.181</v>
      </c>
      <c r="AJ72" s="64">
        <f>'[1]Поступление и задолженность'!AJ72/1000</f>
        <v>160.899</v>
      </c>
      <c r="AK72" s="64">
        <f>'[1]Поступление и задолженность'!AK72/1000</f>
        <v>209.69300000000001</v>
      </c>
      <c r="AL72" s="65">
        <f t="shared" si="535"/>
        <v>1.290593511844712</v>
      </c>
      <c r="AM72" s="65">
        <f t="shared" si="535"/>
        <v>1.5153276009832268</v>
      </c>
      <c r="AN72" s="65">
        <f t="shared" si="535"/>
        <v>1.3032585659326659</v>
      </c>
      <c r="AO72" s="64">
        <f t="shared" si="536"/>
        <v>23.908000000000001</v>
      </c>
      <c r="AP72" s="64">
        <f t="shared" si="536"/>
        <v>54.718000000000004</v>
      </c>
      <c r="AQ72" s="66">
        <f t="shared" si="536"/>
        <v>48.794000000000011</v>
      </c>
      <c r="AR72" s="63">
        <f>'[1]Поступление и задолженность'!AR72/1000</f>
        <v>38.462000000000003</v>
      </c>
      <c r="AS72" s="64">
        <f>'[1]Поступление и задолженность'!AS72/1000</f>
        <v>43.253999999999998</v>
      </c>
      <c r="AT72" s="64">
        <f>'[1]Поступление и задолженность'!AT72/1000</f>
        <v>62.088999999999999</v>
      </c>
      <c r="AU72" s="64">
        <f>'[1]Поступление и задолженность'!AU72/1000</f>
        <v>91.626999999999995</v>
      </c>
      <c r="AV72" s="65">
        <f t="shared" ref="AV72:AW72" si="540">AS72/AR72</f>
        <v>1.1245905049139409</v>
      </c>
      <c r="AW72" s="65">
        <f t="shared" si="540"/>
        <v>1.4354510565496834</v>
      </c>
      <c r="AX72" s="65">
        <f t="shared" si="537"/>
        <v>1.4757364428481696</v>
      </c>
      <c r="AY72" s="64">
        <f t="shared" ref="AY72:AZ72" si="541">AS72-AR72</f>
        <v>4.7919999999999945</v>
      </c>
      <c r="AZ72" s="64">
        <f t="shared" si="541"/>
        <v>18.835000000000001</v>
      </c>
      <c r="BA72" s="66">
        <f t="shared" si="538"/>
        <v>29.537999999999997</v>
      </c>
    </row>
    <row r="73" spans="1:53" s="61" customFormat="1" ht="45" hidden="1" customHeight="1" thickBot="1" x14ac:dyDescent="0.3">
      <c r="A73" s="67" t="str">
        <f t="shared" si="539"/>
        <v>Архангельская область</v>
      </c>
      <c r="B73" s="118"/>
      <c r="C73" s="68" t="s">
        <v>20</v>
      </c>
      <c r="D73" s="69">
        <f t="shared" ref="D73:G73" si="542">D72/D71</f>
        <v>0.31550890532666642</v>
      </c>
      <c r="E73" s="70">
        <f t="shared" si="542"/>
        <v>0.35216859731222394</v>
      </c>
      <c r="F73" s="70">
        <f t="shared" si="542"/>
        <v>0.60299778237243951</v>
      </c>
      <c r="G73" s="70">
        <f t="shared" si="542"/>
        <v>0.73520536006100878</v>
      </c>
      <c r="H73" s="54" t="s">
        <v>18</v>
      </c>
      <c r="I73" s="54" t="s">
        <v>18</v>
      </c>
      <c r="J73" s="54" t="s">
        <v>18</v>
      </c>
      <c r="K73" s="71">
        <f t="shared" ref="K73:M73" si="543">(E73-D73)*100</f>
        <v>3.6659691985557519</v>
      </c>
      <c r="L73" s="71">
        <f t="shared" si="543"/>
        <v>25.082918506021556</v>
      </c>
      <c r="M73" s="72">
        <f t="shared" si="543"/>
        <v>13.220757768856927</v>
      </c>
      <c r="N73" s="69">
        <f t="shared" ref="N73:Q73" si="544">N72/N71</f>
        <v>0.4684296118221028</v>
      </c>
      <c r="O73" s="70">
        <f t="shared" si="544"/>
        <v>0.52995238442881587</v>
      </c>
      <c r="P73" s="70">
        <f t="shared" si="544"/>
        <v>0.61996155104059469</v>
      </c>
      <c r="Q73" s="70">
        <f t="shared" si="544"/>
        <v>0.76930189173267005</v>
      </c>
      <c r="R73" s="54" t="s">
        <v>18</v>
      </c>
      <c r="S73" s="54" t="s">
        <v>18</v>
      </c>
      <c r="T73" s="54" t="s">
        <v>18</v>
      </c>
      <c r="U73" s="71">
        <f t="shared" ref="U73:W73" si="545">(O73-N73)*100</f>
        <v>6.1522772606713074</v>
      </c>
      <c r="V73" s="71">
        <f t="shared" si="545"/>
        <v>9.0009166611778824</v>
      </c>
      <c r="W73" s="72">
        <f t="shared" si="545"/>
        <v>14.934034069207536</v>
      </c>
      <c r="X73" s="69">
        <f t="shared" ref="X73:AA73" si="546">X72/X71</f>
        <v>0.50879360751463765</v>
      </c>
      <c r="Y73" s="70">
        <f t="shared" si="546"/>
        <v>0.55803548810214088</v>
      </c>
      <c r="Z73" s="70">
        <f t="shared" si="546"/>
        <v>0.61034524160363257</v>
      </c>
      <c r="AA73" s="70">
        <f t="shared" si="546"/>
        <v>0.76956062870190922</v>
      </c>
      <c r="AB73" s="54" t="s">
        <v>18</v>
      </c>
      <c r="AC73" s="54" t="s">
        <v>18</v>
      </c>
      <c r="AD73" s="54" t="s">
        <v>18</v>
      </c>
      <c r="AE73" s="71">
        <f t="shared" ref="AE73:AG73" si="547">(Y73-X73)*100</f>
        <v>4.9241880587503228</v>
      </c>
      <c r="AF73" s="71">
        <f t="shared" si="547"/>
        <v>5.2309753501491691</v>
      </c>
      <c r="AG73" s="72">
        <f t="shared" si="547"/>
        <v>15.921538709827665</v>
      </c>
      <c r="AH73" s="69">
        <f t="shared" ref="AH73:AK73" si="548">AH72/AH71</f>
        <v>0.11681511172069894</v>
      </c>
      <c r="AI73" s="70">
        <f t="shared" si="548"/>
        <v>0.13628586647499374</v>
      </c>
      <c r="AJ73" s="70">
        <f t="shared" si="548"/>
        <v>0.22150558654603325</v>
      </c>
      <c r="AK73" s="70">
        <f t="shared" si="548"/>
        <v>0.29419654444311943</v>
      </c>
      <c r="AL73" s="54" t="s">
        <v>18</v>
      </c>
      <c r="AM73" s="54" t="s">
        <v>18</v>
      </c>
      <c r="AN73" s="54" t="s">
        <v>18</v>
      </c>
      <c r="AO73" s="71">
        <f t="shared" ref="AO73:AQ73" si="549">(AI73-AH73)*100</f>
        <v>1.9470754754294801</v>
      </c>
      <c r="AP73" s="71">
        <f t="shared" si="549"/>
        <v>8.5219720071039511</v>
      </c>
      <c r="AQ73" s="72">
        <f t="shared" si="549"/>
        <v>7.2690957897086186</v>
      </c>
      <c r="AR73" s="69" t="s">
        <v>18</v>
      </c>
      <c r="AS73" s="70" t="s">
        <v>18</v>
      </c>
      <c r="AT73" s="70">
        <f t="shared" ref="AT73:AU73" si="550">AT72/AT71</f>
        <v>0.53276529290121077</v>
      </c>
      <c r="AU73" s="70">
        <f t="shared" si="550"/>
        <v>0.5447632523960142</v>
      </c>
      <c r="AV73" s="54" t="s">
        <v>18</v>
      </c>
      <c r="AW73" s="54" t="s">
        <v>18</v>
      </c>
      <c r="AX73" s="54" t="s">
        <v>18</v>
      </c>
      <c r="AY73" s="71" t="s">
        <v>18</v>
      </c>
      <c r="AZ73" s="71" t="s">
        <v>18</v>
      </c>
      <c r="BA73" s="72">
        <f t="shared" ref="BA73" si="551">(AU73-AT73)*100</f>
        <v>1.1997959494803423</v>
      </c>
    </row>
    <row r="74" spans="1:53" s="61" customFormat="1" ht="15" customHeight="1" thickBot="1" x14ac:dyDescent="0.3">
      <c r="A74" s="55" t="str">
        <f t="shared" ref="A74" si="552">B74</f>
        <v>Вологодская область</v>
      </c>
      <c r="B74" s="116" t="s">
        <v>43</v>
      </c>
      <c r="C74" s="56" t="s">
        <v>17</v>
      </c>
      <c r="D74" s="57">
        <f t="shared" ref="D74:E75" si="553">N74+X74+AH74</f>
        <v>2778.107</v>
      </c>
      <c r="E74" s="58">
        <f t="shared" si="553"/>
        <v>3073.25</v>
      </c>
      <c r="F74" s="58">
        <f>P74+Z74+AT74</f>
        <v>1905.3610000000001</v>
      </c>
      <c r="G74" s="58">
        <f>Q74+AA74+AU74</f>
        <v>1983.855</v>
      </c>
      <c r="H74" s="59">
        <f t="shared" ref="H74:J75" si="554">E74/D74</f>
        <v>1.106238888566927</v>
      </c>
      <c r="I74" s="59">
        <f t="shared" si="554"/>
        <v>0.61998242902464817</v>
      </c>
      <c r="J74" s="59">
        <f t="shared" si="554"/>
        <v>1.0411963927045846</v>
      </c>
      <c r="K74" s="58">
        <f t="shared" ref="K74:M75" si="555">E74-D74</f>
        <v>295.14300000000003</v>
      </c>
      <c r="L74" s="58">
        <f t="shared" si="555"/>
        <v>-1167.8889999999999</v>
      </c>
      <c r="M74" s="60">
        <f t="shared" si="555"/>
        <v>78.493999999999915</v>
      </c>
      <c r="N74" s="57">
        <f>'[1]Поступление и задолженность'!N74/1000</f>
        <v>351.45800000000003</v>
      </c>
      <c r="O74" s="58">
        <f>'[1]Поступление и задолженность'!O74/1000</f>
        <v>455.93799999999999</v>
      </c>
      <c r="P74" s="58">
        <f>'[1]Поступление и задолженность'!P74/1000</f>
        <v>539.24300000000005</v>
      </c>
      <c r="Q74" s="58">
        <f>'[1]Поступление и задолженность'!Q74/1000</f>
        <v>694.28700000000003</v>
      </c>
      <c r="R74" s="59">
        <f t="shared" ref="R74:T75" si="556">O74/N74</f>
        <v>1.2972759191709962</v>
      </c>
      <c r="S74" s="59">
        <f t="shared" si="556"/>
        <v>1.1827112458272837</v>
      </c>
      <c r="T74" s="59">
        <f t="shared" si="556"/>
        <v>1.2875215811795424</v>
      </c>
      <c r="U74" s="58">
        <f t="shared" ref="U74:W75" si="557">O74-N74</f>
        <v>104.47999999999996</v>
      </c>
      <c r="V74" s="58">
        <f t="shared" si="557"/>
        <v>83.305000000000064</v>
      </c>
      <c r="W74" s="60">
        <f t="shared" si="557"/>
        <v>155.04399999999998</v>
      </c>
      <c r="X74" s="57">
        <f>'[1]Поступление и задолженность'!X74/1000</f>
        <v>900.899</v>
      </c>
      <c r="Y74" s="58">
        <f>'[1]Поступление и задолженность'!Y74/1000</f>
        <v>988.52599999999995</v>
      </c>
      <c r="Z74" s="58">
        <f>'[1]Поступление и задолженность'!Z74/1000</f>
        <v>1115.992</v>
      </c>
      <c r="AA74" s="58">
        <f>'[1]Поступление и задолженность'!AA74/1000</f>
        <v>1071.8389999999999</v>
      </c>
      <c r="AB74" s="59">
        <f t="shared" ref="AB74:AD75" si="558">Y74/X74</f>
        <v>1.0972661752316297</v>
      </c>
      <c r="AC74" s="59">
        <f t="shared" si="558"/>
        <v>1.1289455209068857</v>
      </c>
      <c r="AD74" s="59">
        <f t="shared" si="558"/>
        <v>0.96043609631610261</v>
      </c>
      <c r="AE74" s="58">
        <f t="shared" ref="AE74:AG75" si="559">Y74-X74</f>
        <v>87.626999999999953</v>
      </c>
      <c r="AF74" s="58">
        <f t="shared" si="559"/>
        <v>127.46600000000001</v>
      </c>
      <c r="AG74" s="60">
        <f t="shared" si="559"/>
        <v>-44.15300000000002</v>
      </c>
      <c r="AH74" s="57">
        <f>'[1]Поступление и задолженность'!AH74/1000</f>
        <v>1525.75</v>
      </c>
      <c r="AI74" s="58">
        <f>'[1]Поступление и задолженность'!AI74/1000</f>
        <v>1628.7860000000001</v>
      </c>
      <c r="AJ74" s="58">
        <f>'[1]Поступление и задолженность'!AJ74/1000</f>
        <v>1474.183</v>
      </c>
      <c r="AK74" s="58">
        <f>'[1]Поступление и задолженность'!AK74/1000</f>
        <v>1276.7149999999999</v>
      </c>
      <c r="AL74" s="59">
        <f t="shared" ref="AL74:AN75" si="560">AI74/AH74</f>
        <v>1.0675313780108144</v>
      </c>
      <c r="AM74" s="59">
        <f t="shared" si="560"/>
        <v>0.90508083934906114</v>
      </c>
      <c r="AN74" s="59">
        <f t="shared" si="560"/>
        <v>0.86604919470649167</v>
      </c>
      <c r="AO74" s="58">
        <f t="shared" ref="AO74:AQ75" si="561">AI74-AH74</f>
        <v>103.03600000000006</v>
      </c>
      <c r="AP74" s="58">
        <f t="shared" si="561"/>
        <v>-154.60300000000007</v>
      </c>
      <c r="AQ74" s="60">
        <f t="shared" si="561"/>
        <v>-197.46800000000007</v>
      </c>
      <c r="AR74" s="57" t="s">
        <v>18</v>
      </c>
      <c r="AS74" s="58" t="s">
        <v>18</v>
      </c>
      <c r="AT74" s="58">
        <f>'[1]Поступление и задолженность'!AT74/1000</f>
        <v>250.126</v>
      </c>
      <c r="AU74" s="58">
        <f>'[1]Поступление и задолженность'!AU74/1000</f>
        <v>217.72900000000001</v>
      </c>
      <c r="AV74" s="59" t="s">
        <v>18</v>
      </c>
      <c r="AW74" s="59" t="s">
        <v>18</v>
      </c>
      <c r="AX74" s="59">
        <f t="shared" ref="AX74:AX75" si="562">AU74/AT74</f>
        <v>0.8704772794511566</v>
      </c>
      <c r="AY74" s="58" t="s">
        <v>18</v>
      </c>
      <c r="AZ74" s="58" t="s">
        <v>18</v>
      </c>
      <c r="BA74" s="60">
        <f t="shared" ref="BA74:BA75" si="563">AU74-AT74</f>
        <v>-32.396999999999991</v>
      </c>
    </row>
    <row r="75" spans="1:53" s="61" customFormat="1" ht="45.75" hidden="1" thickBot="1" x14ac:dyDescent="0.3">
      <c r="A75" s="62" t="str">
        <f t="shared" ref="A75:A76" si="564">A74</f>
        <v>Вологодская область</v>
      </c>
      <c r="B75" s="117"/>
      <c r="C75" s="56" t="s">
        <v>19</v>
      </c>
      <c r="D75" s="63">
        <f t="shared" si="553"/>
        <v>840.55700000000002</v>
      </c>
      <c r="E75" s="64">
        <f t="shared" si="553"/>
        <v>934.81299999999987</v>
      </c>
      <c r="F75" s="64">
        <f>P75+Z75+AT75</f>
        <v>1007.7520000000001</v>
      </c>
      <c r="G75" s="64">
        <f>Q75+AA75+AU75</f>
        <v>1267.8019999999999</v>
      </c>
      <c r="H75" s="65">
        <f t="shared" si="554"/>
        <v>1.1121351675139222</v>
      </c>
      <c r="I75" s="65">
        <f t="shared" si="554"/>
        <v>1.0780252307145923</v>
      </c>
      <c r="J75" s="65">
        <f t="shared" si="554"/>
        <v>1.2580495995046399</v>
      </c>
      <c r="K75" s="64">
        <f t="shared" si="555"/>
        <v>94.255999999999858</v>
      </c>
      <c r="L75" s="64">
        <f t="shared" si="555"/>
        <v>72.939000000000192</v>
      </c>
      <c r="M75" s="66">
        <f t="shared" si="555"/>
        <v>260.04999999999984</v>
      </c>
      <c r="N75" s="63">
        <f>'[1]Поступление и задолженность'!N75/1000</f>
        <v>182.196</v>
      </c>
      <c r="O75" s="64">
        <f>'[1]Поступление и задолженность'!O75/1000</f>
        <v>185.00700000000001</v>
      </c>
      <c r="P75" s="64">
        <f>'[1]Поступление и задолженность'!P75/1000</f>
        <v>222.768</v>
      </c>
      <c r="Q75" s="64">
        <f>'[1]Поступление и задолженность'!Q75/1000</f>
        <v>349.262</v>
      </c>
      <c r="R75" s="65">
        <f t="shared" si="556"/>
        <v>1.0154284397022986</v>
      </c>
      <c r="S75" s="65">
        <f t="shared" si="556"/>
        <v>1.2041057905917074</v>
      </c>
      <c r="T75" s="65">
        <f t="shared" si="556"/>
        <v>1.5678284134166487</v>
      </c>
      <c r="U75" s="64">
        <f t="shared" si="557"/>
        <v>2.811000000000007</v>
      </c>
      <c r="V75" s="64">
        <f t="shared" si="557"/>
        <v>37.760999999999996</v>
      </c>
      <c r="W75" s="66">
        <f t="shared" si="557"/>
        <v>126.494</v>
      </c>
      <c r="X75" s="63">
        <f>'[1]Поступление и задолженность'!X75/1000</f>
        <v>524.35500000000002</v>
      </c>
      <c r="Y75" s="64">
        <f>'[1]Поступление и задолженность'!Y75/1000</f>
        <v>582.678</v>
      </c>
      <c r="Z75" s="64">
        <f>'[1]Поступление и задолженность'!Z75/1000</f>
        <v>677.66300000000001</v>
      </c>
      <c r="AA75" s="64">
        <f>'[1]Поступление и задолженность'!AA75/1000</f>
        <v>791.87400000000002</v>
      </c>
      <c r="AB75" s="65">
        <f t="shared" si="558"/>
        <v>1.1112280802128329</v>
      </c>
      <c r="AC75" s="65">
        <f t="shared" si="558"/>
        <v>1.1630145637899492</v>
      </c>
      <c r="AD75" s="65">
        <f t="shared" si="558"/>
        <v>1.1685365734885924</v>
      </c>
      <c r="AE75" s="64">
        <f t="shared" si="559"/>
        <v>58.322999999999979</v>
      </c>
      <c r="AF75" s="64">
        <f t="shared" si="559"/>
        <v>94.985000000000014</v>
      </c>
      <c r="AG75" s="66">
        <f t="shared" si="559"/>
        <v>114.21100000000001</v>
      </c>
      <c r="AH75" s="63">
        <f>'[1]Поступление и задолженность'!AH75/1000</f>
        <v>134.006</v>
      </c>
      <c r="AI75" s="64">
        <f>'[1]Поступление и задолженность'!AI75/1000</f>
        <v>167.12799999999999</v>
      </c>
      <c r="AJ75" s="64">
        <f>'[1]Поступление и задолженность'!AJ75/1000</f>
        <v>213.95</v>
      </c>
      <c r="AK75" s="64">
        <f>'[1]Поступление и задолженность'!AK75/1000</f>
        <v>270.67399999999998</v>
      </c>
      <c r="AL75" s="65">
        <f t="shared" si="560"/>
        <v>1.2471680372520633</v>
      </c>
      <c r="AM75" s="65">
        <f t="shared" si="560"/>
        <v>1.2801565267340003</v>
      </c>
      <c r="AN75" s="65">
        <f t="shared" si="560"/>
        <v>1.2651273662070577</v>
      </c>
      <c r="AO75" s="64">
        <f t="shared" si="561"/>
        <v>33.121999999999986</v>
      </c>
      <c r="AP75" s="64">
        <f t="shared" si="561"/>
        <v>46.822000000000003</v>
      </c>
      <c r="AQ75" s="66">
        <f t="shared" si="561"/>
        <v>56.72399999999999</v>
      </c>
      <c r="AR75" s="63">
        <f>'[1]Поступление и задолженность'!AR75/1000</f>
        <v>72.239000000000004</v>
      </c>
      <c r="AS75" s="64">
        <f>'[1]Поступление и задолженность'!AS75/1000</f>
        <v>84.614000000000004</v>
      </c>
      <c r="AT75" s="64">
        <f>'[1]Поступление и задолженность'!AT75/1000</f>
        <v>107.321</v>
      </c>
      <c r="AU75" s="64">
        <f>'[1]Поступление и задолженность'!AU75/1000</f>
        <v>126.666</v>
      </c>
      <c r="AV75" s="65">
        <f t="shared" ref="AV75:AW75" si="565">AS75/AR75</f>
        <v>1.1713063580614349</v>
      </c>
      <c r="AW75" s="65">
        <f t="shared" si="565"/>
        <v>1.2683598458883871</v>
      </c>
      <c r="AX75" s="65">
        <f t="shared" si="562"/>
        <v>1.1802536316284791</v>
      </c>
      <c r="AY75" s="64">
        <f t="shared" ref="AY75:AZ75" si="566">AS75-AR75</f>
        <v>12.375</v>
      </c>
      <c r="AZ75" s="64">
        <f t="shared" si="566"/>
        <v>22.706999999999994</v>
      </c>
      <c r="BA75" s="66">
        <f t="shared" si="563"/>
        <v>19.344999999999999</v>
      </c>
    </row>
    <row r="76" spans="1:53" s="61" customFormat="1" ht="45" hidden="1" customHeight="1" thickBot="1" x14ac:dyDescent="0.3">
      <c r="A76" s="67" t="str">
        <f t="shared" si="564"/>
        <v>Вологодская область</v>
      </c>
      <c r="B76" s="118"/>
      <c r="C76" s="68" t="s">
        <v>20</v>
      </c>
      <c r="D76" s="69">
        <f t="shared" ref="D76:G76" si="567">D75/D74</f>
        <v>0.30256466003649246</v>
      </c>
      <c r="E76" s="70">
        <f t="shared" si="567"/>
        <v>0.30417733669568042</v>
      </c>
      <c r="F76" s="70">
        <f t="shared" si="567"/>
        <v>0.52890344664344446</v>
      </c>
      <c r="G76" s="70">
        <f t="shared" si="567"/>
        <v>0.63905981031879844</v>
      </c>
      <c r="H76" s="54" t="s">
        <v>18</v>
      </c>
      <c r="I76" s="54" t="s">
        <v>18</v>
      </c>
      <c r="J76" s="54" t="s">
        <v>18</v>
      </c>
      <c r="K76" s="71">
        <f t="shared" ref="K76:M76" si="568">(E76-D76)*100</f>
        <v>0.16126766591879615</v>
      </c>
      <c r="L76" s="71">
        <f t="shared" si="568"/>
        <v>22.472610994776403</v>
      </c>
      <c r="M76" s="72">
        <f t="shared" si="568"/>
        <v>11.015636367535397</v>
      </c>
      <c r="N76" s="69">
        <f t="shared" ref="N76:Q76" si="569">N75/N74</f>
        <v>0.51840049166614499</v>
      </c>
      <c r="O76" s="70">
        <f t="shared" si="569"/>
        <v>0.40577227605507771</v>
      </c>
      <c r="P76" s="70">
        <f t="shared" si="569"/>
        <v>0.41311245579451189</v>
      </c>
      <c r="Q76" s="70">
        <f t="shared" si="569"/>
        <v>0.50305133179794526</v>
      </c>
      <c r="R76" s="54" t="s">
        <v>18</v>
      </c>
      <c r="S76" s="54" t="s">
        <v>18</v>
      </c>
      <c r="T76" s="54" t="s">
        <v>18</v>
      </c>
      <c r="U76" s="71">
        <f t="shared" ref="U76:W76" si="570">(O76-N76)*100</f>
        <v>-11.262821561106728</v>
      </c>
      <c r="V76" s="71">
        <f t="shared" si="570"/>
        <v>0.73401797394341828</v>
      </c>
      <c r="W76" s="72">
        <f t="shared" si="570"/>
        <v>8.9938876003433368</v>
      </c>
      <c r="X76" s="69">
        <f t="shared" ref="X76:AA76" si="571">X75/X74</f>
        <v>0.58203527809443678</v>
      </c>
      <c r="Y76" s="70">
        <f t="shared" si="571"/>
        <v>0.58944124888976113</v>
      </c>
      <c r="Z76" s="70">
        <f t="shared" si="571"/>
        <v>0.60722926329221005</v>
      </c>
      <c r="AA76" s="70">
        <f t="shared" si="571"/>
        <v>0.73879939058011512</v>
      </c>
      <c r="AB76" s="54" t="s">
        <v>18</v>
      </c>
      <c r="AC76" s="54" t="s">
        <v>18</v>
      </c>
      <c r="AD76" s="54" t="s">
        <v>18</v>
      </c>
      <c r="AE76" s="71">
        <f t="shared" ref="AE76:AG76" si="572">(Y76-X76)*100</f>
        <v>0.74059707953243459</v>
      </c>
      <c r="AF76" s="71">
        <f t="shared" si="572"/>
        <v>1.7788014402448926</v>
      </c>
      <c r="AG76" s="72">
        <f t="shared" si="572"/>
        <v>13.157012728790507</v>
      </c>
      <c r="AH76" s="69">
        <f t="shared" ref="AH76:AK76" si="573">AH75/AH74</f>
        <v>8.7829592003932491E-2</v>
      </c>
      <c r="AI76" s="70">
        <f t="shared" si="573"/>
        <v>0.10260893696286681</v>
      </c>
      <c r="AJ76" s="70">
        <f t="shared" si="573"/>
        <v>0.14513123540293166</v>
      </c>
      <c r="AK76" s="70">
        <f t="shared" si="573"/>
        <v>0.21200816157090657</v>
      </c>
      <c r="AL76" s="54" t="s">
        <v>18</v>
      </c>
      <c r="AM76" s="54" t="s">
        <v>18</v>
      </c>
      <c r="AN76" s="54" t="s">
        <v>18</v>
      </c>
      <c r="AO76" s="71">
        <f t="shared" ref="AO76:AQ76" si="574">(AI76-AH76)*100</f>
        <v>1.477934495893432</v>
      </c>
      <c r="AP76" s="71">
        <f t="shared" si="574"/>
        <v>4.252229844006485</v>
      </c>
      <c r="AQ76" s="72">
        <f t="shared" si="574"/>
        <v>6.6876926167974915</v>
      </c>
      <c r="AR76" s="69" t="s">
        <v>18</v>
      </c>
      <c r="AS76" s="70" t="s">
        <v>18</v>
      </c>
      <c r="AT76" s="70">
        <f t="shared" ref="AT76:AU76" si="575">AT75/AT74</f>
        <v>0.42906774985407353</v>
      </c>
      <c r="AU76" s="70">
        <f t="shared" si="575"/>
        <v>0.5817598941803801</v>
      </c>
      <c r="AV76" s="54" t="s">
        <v>18</v>
      </c>
      <c r="AW76" s="54" t="s">
        <v>18</v>
      </c>
      <c r="AX76" s="54" t="s">
        <v>18</v>
      </c>
      <c r="AY76" s="71" t="s">
        <v>18</v>
      </c>
      <c r="AZ76" s="71" t="s">
        <v>18</v>
      </c>
      <c r="BA76" s="72">
        <f t="shared" ref="BA76" si="576">(AU76-AT76)*100</f>
        <v>15.269214432630656</v>
      </c>
    </row>
    <row r="77" spans="1:53" s="61" customFormat="1" ht="15" hidden="1" customHeight="1" thickBot="1" x14ac:dyDescent="0.3">
      <c r="A77" s="55" t="str">
        <f t="shared" ref="A77" si="577">B77</f>
        <v>Калининградская область</v>
      </c>
      <c r="B77" s="116" t="s">
        <v>44</v>
      </c>
      <c r="C77" s="56" t="s">
        <v>17</v>
      </c>
      <c r="D77" s="57">
        <f t="shared" ref="D77:E78" si="578">N77+X77+AH77</f>
        <v>1716.0729999999999</v>
      </c>
      <c r="E77" s="58">
        <f t="shared" si="578"/>
        <v>1710.1610000000001</v>
      </c>
      <c r="F77" s="58">
        <f>P77+Z77+AT77</f>
        <v>1237.212</v>
      </c>
      <c r="G77" s="58">
        <f>Q77+AA77+AU77</f>
        <v>1183.348</v>
      </c>
      <c r="H77" s="59">
        <f t="shared" ref="H77:J78" si="579">E77/D77</f>
        <v>0.99655492511099486</v>
      </c>
      <c r="I77" s="59">
        <f t="shared" si="579"/>
        <v>0.72344767539430499</v>
      </c>
      <c r="J77" s="59">
        <f t="shared" si="579"/>
        <v>0.95646340320009826</v>
      </c>
      <c r="K77" s="58">
        <f t="shared" ref="K77:M78" si="580">E77-D77</f>
        <v>-5.9119999999998072</v>
      </c>
      <c r="L77" s="58">
        <f t="shared" si="580"/>
        <v>-472.94900000000007</v>
      </c>
      <c r="M77" s="60">
        <f t="shared" si="580"/>
        <v>-53.864000000000033</v>
      </c>
      <c r="N77" s="57">
        <f>'[1]Поступление и задолженность'!N77/1000</f>
        <v>131.596</v>
      </c>
      <c r="O77" s="58">
        <f>'[1]Поступление и задолженность'!O77/1000</f>
        <v>140.37299999999999</v>
      </c>
      <c r="P77" s="58">
        <f>'[1]Поступление и задолженность'!P77/1000</f>
        <v>144.62299999999999</v>
      </c>
      <c r="Q77" s="58">
        <f>'[1]Поступление и задолженность'!Q77/1000</f>
        <v>158.64599999999999</v>
      </c>
      <c r="R77" s="59">
        <f t="shared" ref="R77:T78" si="581">O77/N77</f>
        <v>1.066696556126326</v>
      </c>
      <c r="S77" s="59">
        <f t="shared" si="581"/>
        <v>1.0302764776702071</v>
      </c>
      <c r="T77" s="59">
        <f t="shared" si="581"/>
        <v>1.096962447190281</v>
      </c>
      <c r="U77" s="58">
        <f t="shared" ref="U77:W78" si="582">O77-N77</f>
        <v>8.7769999999999868</v>
      </c>
      <c r="V77" s="58">
        <f t="shared" si="582"/>
        <v>4.25</v>
      </c>
      <c r="W77" s="60">
        <f t="shared" si="582"/>
        <v>14.022999999999996</v>
      </c>
      <c r="X77" s="57">
        <f>'[1]Поступление и задолженность'!X77/1000</f>
        <v>626.37900000000002</v>
      </c>
      <c r="Y77" s="58">
        <f>'[1]Поступление и задолженность'!Y77/1000</f>
        <v>700.20399999999995</v>
      </c>
      <c r="Z77" s="58">
        <f>'[1]Поступление и задолженность'!Z77/1000</f>
        <v>889.72699999999998</v>
      </c>
      <c r="AA77" s="58">
        <f>'[1]Поступление и задолженность'!AA77/1000</f>
        <v>846.73099999999999</v>
      </c>
      <c r="AB77" s="59">
        <f t="shared" ref="AB77:AD78" si="583">Y77/X77</f>
        <v>1.1178599537979401</v>
      </c>
      <c r="AC77" s="59">
        <f t="shared" si="583"/>
        <v>1.2706682623921028</v>
      </c>
      <c r="AD77" s="59">
        <f t="shared" si="583"/>
        <v>0.95167506437367866</v>
      </c>
      <c r="AE77" s="58">
        <f t="shared" ref="AE77:AG78" si="584">Y77-X77</f>
        <v>73.824999999999932</v>
      </c>
      <c r="AF77" s="58">
        <f t="shared" si="584"/>
        <v>189.52300000000002</v>
      </c>
      <c r="AG77" s="60">
        <f t="shared" si="584"/>
        <v>-42.995999999999981</v>
      </c>
      <c r="AH77" s="57">
        <f>'[1]Поступление и задолженность'!AH77/1000</f>
        <v>958.09799999999996</v>
      </c>
      <c r="AI77" s="58">
        <f>'[1]Поступление и задолженность'!AI77/1000</f>
        <v>869.58399999999995</v>
      </c>
      <c r="AJ77" s="58">
        <f>'[1]Поступление и задолженность'!AJ77/1000</f>
        <v>851.38800000000003</v>
      </c>
      <c r="AK77" s="58">
        <f>'[1]Поступление и задолженность'!AK77/1000</f>
        <v>779.59199999999998</v>
      </c>
      <c r="AL77" s="59">
        <f t="shared" ref="AL77:AN78" si="585">AI77/AH77</f>
        <v>0.90761487864498203</v>
      </c>
      <c r="AM77" s="59">
        <f t="shared" si="585"/>
        <v>0.97907505197887734</v>
      </c>
      <c r="AN77" s="59">
        <f t="shared" si="585"/>
        <v>0.91567182060353203</v>
      </c>
      <c r="AO77" s="58">
        <f t="shared" ref="AO77:AQ78" si="586">AI77-AH77</f>
        <v>-88.51400000000001</v>
      </c>
      <c r="AP77" s="58">
        <f t="shared" si="586"/>
        <v>-18.195999999999913</v>
      </c>
      <c r="AQ77" s="60">
        <f t="shared" si="586"/>
        <v>-71.796000000000049</v>
      </c>
      <c r="AR77" s="57" t="s">
        <v>18</v>
      </c>
      <c r="AS77" s="58" t="s">
        <v>18</v>
      </c>
      <c r="AT77" s="58">
        <f>'[1]Поступление и задолженность'!AT77/1000</f>
        <v>202.86199999999999</v>
      </c>
      <c r="AU77" s="58">
        <f>'[1]Поступление и задолженность'!AU77/1000</f>
        <v>177.971</v>
      </c>
      <c r="AV77" s="59" t="s">
        <v>18</v>
      </c>
      <c r="AW77" s="59" t="s">
        <v>18</v>
      </c>
      <c r="AX77" s="59">
        <f t="shared" ref="AX77:AX78" si="587">AU77/AT77</f>
        <v>0.87730082519150954</v>
      </c>
      <c r="AY77" s="58" t="s">
        <v>18</v>
      </c>
      <c r="AZ77" s="58" t="s">
        <v>18</v>
      </c>
      <c r="BA77" s="60">
        <f t="shared" ref="BA77:BA78" si="588">AU77-AT77</f>
        <v>-24.890999999999991</v>
      </c>
    </row>
    <row r="78" spans="1:53" s="61" customFormat="1" ht="45.75" hidden="1" thickBot="1" x14ac:dyDescent="0.3">
      <c r="A78" s="62" t="str">
        <f t="shared" ref="A78:A79" si="589">A77</f>
        <v>Калининградская область</v>
      </c>
      <c r="B78" s="117"/>
      <c r="C78" s="56" t="s">
        <v>19</v>
      </c>
      <c r="D78" s="63">
        <f t="shared" si="578"/>
        <v>1747.1210000000001</v>
      </c>
      <c r="E78" s="64">
        <f t="shared" si="578"/>
        <v>2034.0659999999998</v>
      </c>
      <c r="F78" s="64">
        <f>P78+Z78+AT78</f>
        <v>2207.2739999999999</v>
      </c>
      <c r="G78" s="64">
        <f>Q78+AA78+AU78</f>
        <v>2380.5210000000002</v>
      </c>
      <c r="H78" s="65">
        <f t="shared" si="579"/>
        <v>1.1642387676640598</v>
      </c>
      <c r="I78" s="65">
        <f t="shared" si="579"/>
        <v>1.0851535790874043</v>
      </c>
      <c r="J78" s="65">
        <f t="shared" si="579"/>
        <v>1.0784891227822193</v>
      </c>
      <c r="K78" s="64">
        <f t="shared" si="580"/>
        <v>286.94499999999971</v>
      </c>
      <c r="L78" s="64">
        <f t="shared" si="580"/>
        <v>173.20800000000008</v>
      </c>
      <c r="M78" s="66">
        <f t="shared" si="580"/>
        <v>173.2470000000003</v>
      </c>
      <c r="N78" s="63">
        <f>'[1]Поступление и задолженность'!N78/1000</f>
        <v>158.392</v>
      </c>
      <c r="O78" s="64">
        <f>'[1]Поступление и задолженность'!O78/1000</f>
        <v>181.714</v>
      </c>
      <c r="P78" s="64">
        <f>'[1]Поступление и задолженность'!P78/1000</f>
        <v>202.779</v>
      </c>
      <c r="Q78" s="64">
        <f>'[1]Поступление и задолженность'!Q78/1000</f>
        <v>239.44800000000001</v>
      </c>
      <c r="R78" s="65">
        <f t="shared" si="581"/>
        <v>1.147242284963887</v>
      </c>
      <c r="S78" s="65">
        <f t="shared" si="581"/>
        <v>1.1159239244086863</v>
      </c>
      <c r="T78" s="65">
        <f t="shared" si="581"/>
        <v>1.1808323347092156</v>
      </c>
      <c r="U78" s="64">
        <f t="shared" si="582"/>
        <v>23.322000000000003</v>
      </c>
      <c r="V78" s="64">
        <f t="shared" si="582"/>
        <v>21.064999999999998</v>
      </c>
      <c r="W78" s="66">
        <f t="shared" si="582"/>
        <v>36.669000000000011</v>
      </c>
      <c r="X78" s="63">
        <f>'[1]Поступление и задолженность'!X78/1000</f>
        <v>1320.769</v>
      </c>
      <c r="Y78" s="64">
        <f>'[1]Поступление и задолженность'!Y78/1000</f>
        <v>1514.29</v>
      </c>
      <c r="Z78" s="64">
        <f>'[1]Поступление и задолженность'!Z78/1000</f>
        <v>1741.3409999999999</v>
      </c>
      <c r="AA78" s="64">
        <f>'[1]Поступление и задолженность'!AA78/1000</f>
        <v>1836.521</v>
      </c>
      <c r="AB78" s="65">
        <f t="shared" si="583"/>
        <v>1.1465214583322292</v>
      </c>
      <c r="AC78" s="65">
        <f t="shared" si="583"/>
        <v>1.1499389152672208</v>
      </c>
      <c r="AD78" s="65">
        <f t="shared" si="583"/>
        <v>1.0546590242807123</v>
      </c>
      <c r="AE78" s="64">
        <f t="shared" si="584"/>
        <v>193.52099999999996</v>
      </c>
      <c r="AF78" s="64">
        <f t="shared" si="584"/>
        <v>227.05099999999993</v>
      </c>
      <c r="AG78" s="66">
        <f t="shared" si="584"/>
        <v>95.180000000000064</v>
      </c>
      <c r="AH78" s="63">
        <f>'[1]Поступление и задолженность'!AH78/1000</f>
        <v>267.95999999999998</v>
      </c>
      <c r="AI78" s="64">
        <f>'[1]Поступление и задолженность'!AI78/1000</f>
        <v>338.06200000000001</v>
      </c>
      <c r="AJ78" s="64">
        <f>'[1]Поступление и задолженность'!AJ78/1000</f>
        <v>419.88799999999998</v>
      </c>
      <c r="AK78" s="64">
        <f>'[1]Поступление и задолженность'!AK78/1000</f>
        <v>550.87199999999996</v>
      </c>
      <c r="AL78" s="65">
        <f t="shared" si="585"/>
        <v>1.2616136736826393</v>
      </c>
      <c r="AM78" s="65">
        <f t="shared" si="585"/>
        <v>1.2420443587270973</v>
      </c>
      <c r="AN78" s="65">
        <f t="shared" si="585"/>
        <v>1.3119498532942118</v>
      </c>
      <c r="AO78" s="64">
        <f t="shared" si="586"/>
        <v>70.102000000000032</v>
      </c>
      <c r="AP78" s="64">
        <f t="shared" si="586"/>
        <v>81.825999999999965</v>
      </c>
      <c r="AQ78" s="66">
        <f t="shared" si="586"/>
        <v>130.98399999999998</v>
      </c>
      <c r="AR78" s="63">
        <f>'[1]Поступление и задолженность'!AR78/1000</f>
        <v>170.55600000000001</v>
      </c>
      <c r="AS78" s="64">
        <f>'[1]Поступление и задолженность'!AS78/1000</f>
        <v>211.59899999999999</v>
      </c>
      <c r="AT78" s="64">
        <f>'[1]Поступление и задолженность'!AT78/1000</f>
        <v>263.154</v>
      </c>
      <c r="AU78" s="64">
        <f>'[1]Поступление и задолженность'!AU78/1000</f>
        <v>304.55200000000002</v>
      </c>
      <c r="AV78" s="65">
        <f t="shared" ref="AV78:AW78" si="590">AS78/AR78</f>
        <v>1.2406423696615774</v>
      </c>
      <c r="AW78" s="65">
        <f t="shared" si="590"/>
        <v>1.2436448187373286</v>
      </c>
      <c r="AX78" s="65">
        <f t="shared" si="587"/>
        <v>1.1573147282579783</v>
      </c>
      <c r="AY78" s="64">
        <f t="shared" ref="AY78:AZ78" si="591">AS78-AR78</f>
        <v>41.042999999999978</v>
      </c>
      <c r="AZ78" s="64">
        <f t="shared" si="591"/>
        <v>51.555000000000007</v>
      </c>
      <c r="BA78" s="66">
        <f t="shared" si="588"/>
        <v>41.398000000000025</v>
      </c>
    </row>
    <row r="79" spans="1:53" s="61" customFormat="1" ht="45" hidden="1" customHeight="1" thickBot="1" x14ac:dyDescent="0.3">
      <c r="A79" s="67" t="str">
        <f t="shared" si="589"/>
        <v>Калининградская область</v>
      </c>
      <c r="B79" s="118"/>
      <c r="C79" s="68" t="s">
        <v>20</v>
      </c>
      <c r="D79" s="69">
        <f t="shared" ref="D79:G79" si="592">D78/D77</f>
        <v>1.0180924704252092</v>
      </c>
      <c r="E79" s="70">
        <f t="shared" si="592"/>
        <v>1.1894002962294192</v>
      </c>
      <c r="F79" s="70">
        <f t="shared" si="592"/>
        <v>1.7840709595445243</v>
      </c>
      <c r="G79" s="70">
        <f t="shared" si="592"/>
        <v>2.0116829537887422</v>
      </c>
      <c r="H79" s="54" t="s">
        <v>18</v>
      </c>
      <c r="I79" s="54" t="s">
        <v>18</v>
      </c>
      <c r="J79" s="54" t="s">
        <v>18</v>
      </c>
      <c r="K79" s="71">
        <f t="shared" ref="K79:M79" si="593">(E79-D79)*100</f>
        <v>17.130782580420998</v>
      </c>
      <c r="L79" s="71">
        <f t="shared" si="593"/>
        <v>59.467066331510509</v>
      </c>
      <c r="M79" s="72">
        <f t="shared" si="593"/>
        <v>22.761199424421786</v>
      </c>
      <c r="N79" s="69">
        <f t="shared" ref="N79:Q79" si="594">N78/N77</f>
        <v>1.203623210431928</v>
      </c>
      <c r="O79" s="70">
        <f t="shared" si="594"/>
        <v>1.2945082031444795</v>
      </c>
      <c r="P79" s="70">
        <f t="shared" si="594"/>
        <v>1.4021213776508579</v>
      </c>
      <c r="Q79" s="70">
        <f t="shared" si="594"/>
        <v>1.5093226428652473</v>
      </c>
      <c r="R79" s="54" t="s">
        <v>18</v>
      </c>
      <c r="S79" s="54" t="s">
        <v>18</v>
      </c>
      <c r="T79" s="54" t="s">
        <v>18</v>
      </c>
      <c r="U79" s="71">
        <f t="shared" ref="U79:W79" si="595">(O79-N79)*100</f>
        <v>9.0884992712551451</v>
      </c>
      <c r="V79" s="71">
        <f t="shared" si="595"/>
        <v>10.761317450637842</v>
      </c>
      <c r="W79" s="72">
        <f t="shared" si="595"/>
        <v>10.720126521438944</v>
      </c>
      <c r="X79" s="69">
        <f t="shared" ref="X79:AA79" si="596">X78/X77</f>
        <v>2.1085780334270465</v>
      </c>
      <c r="Y79" s="70">
        <f t="shared" si="596"/>
        <v>2.1626411731438266</v>
      </c>
      <c r="Z79" s="70">
        <f t="shared" si="596"/>
        <v>1.9571632646868085</v>
      </c>
      <c r="AA79" s="70">
        <f t="shared" si="596"/>
        <v>2.1689544849544897</v>
      </c>
      <c r="AB79" s="54" t="s">
        <v>18</v>
      </c>
      <c r="AC79" s="54" t="s">
        <v>18</v>
      </c>
      <c r="AD79" s="54" t="s">
        <v>18</v>
      </c>
      <c r="AE79" s="71">
        <f t="shared" ref="AE79:AG79" si="597">(Y79-X79)*100</f>
        <v>5.4063139716780118</v>
      </c>
      <c r="AF79" s="71">
        <f t="shared" si="597"/>
        <v>-20.547790845701819</v>
      </c>
      <c r="AG79" s="72">
        <f t="shared" si="597"/>
        <v>21.179122026768127</v>
      </c>
      <c r="AH79" s="69">
        <f t="shared" ref="AH79:AK79" si="598">AH78/AH77</f>
        <v>0.27967911424509811</v>
      </c>
      <c r="AI79" s="70">
        <f t="shared" si="598"/>
        <v>0.38876290272130126</v>
      </c>
      <c r="AJ79" s="70">
        <f t="shared" si="598"/>
        <v>0.49318054752944601</v>
      </c>
      <c r="AK79" s="70">
        <f t="shared" si="598"/>
        <v>0.70661576824800665</v>
      </c>
      <c r="AL79" s="54" t="s">
        <v>18</v>
      </c>
      <c r="AM79" s="54" t="s">
        <v>18</v>
      </c>
      <c r="AN79" s="54" t="s">
        <v>18</v>
      </c>
      <c r="AO79" s="71">
        <f t="shared" ref="AO79:AQ79" si="599">(AI79-AH79)*100</f>
        <v>10.908378847620314</v>
      </c>
      <c r="AP79" s="71">
        <f t="shared" si="599"/>
        <v>10.441764480814475</v>
      </c>
      <c r="AQ79" s="72">
        <f t="shared" si="599"/>
        <v>21.343522071856064</v>
      </c>
      <c r="AR79" s="69" t="s">
        <v>18</v>
      </c>
      <c r="AS79" s="70" t="s">
        <v>18</v>
      </c>
      <c r="AT79" s="70">
        <f t="shared" ref="AT79:AU79" si="600">AT78/AT77</f>
        <v>1.2972069682838581</v>
      </c>
      <c r="AU79" s="70">
        <f t="shared" si="600"/>
        <v>1.7112450904922714</v>
      </c>
      <c r="AV79" s="54" t="s">
        <v>18</v>
      </c>
      <c r="AW79" s="54" t="s">
        <v>18</v>
      </c>
      <c r="AX79" s="54" t="s">
        <v>18</v>
      </c>
      <c r="AY79" s="71" t="s">
        <v>18</v>
      </c>
      <c r="AZ79" s="71" t="s">
        <v>18</v>
      </c>
      <c r="BA79" s="72">
        <f t="shared" ref="BA79" si="601">(AU79-AT79)*100</f>
        <v>41.403812220841331</v>
      </c>
    </row>
    <row r="80" spans="1:53" s="61" customFormat="1" ht="15" hidden="1" customHeight="1" thickBot="1" x14ac:dyDescent="0.3">
      <c r="A80" s="55" t="str">
        <f t="shared" ref="A80" si="602">B80</f>
        <v>Ленинградская область</v>
      </c>
      <c r="B80" s="116" t="s">
        <v>45</v>
      </c>
      <c r="C80" s="56" t="s">
        <v>17</v>
      </c>
      <c r="D80" s="57">
        <f t="shared" ref="D80:E81" si="603">N80+X80+AH80</f>
        <v>4790.3220000000001</v>
      </c>
      <c r="E80" s="58">
        <f t="shared" si="603"/>
        <v>5247.3230000000003</v>
      </c>
      <c r="F80" s="58">
        <f>P80+Z80+AT80</f>
        <v>3333.739</v>
      </c>
      <c r="G80" s="58">
        <f>Q80+AA80+AU80</f>
        <v>3182.1890000000003</v>
      </c>
      <c r="H80" s="59">
        <f t="shared" ref="H80:J81" si="604">E80/D80</f>
        <v>1.0954008937186268</v>
      </c>
      <c r="I80" s="59">
        <f t="shared" si="604"/>
        <v>0.6353218584028465</v>
      </c>
      <c r="J80" s="59">
        <f t="shared" si="604"/>
        <v>0.95454053241720493</v>
      </c>
      <c r="K80" s="58">
        <f t="shared" ref="K80:M81" si="605">E80-D80</f>
        <v>457.0010000000002</v>
      </c>
      <c r="L80" s="58">
        <f t="shared" si="605"/>
        <v>-1913.5840000000003</v>
      </c>
      <c r="M80" s="60">
        <f t="shared" si="605"/>
        <v>-151.54999999999973</v>
      </c>
      <c r="N80" s="57">
        <f>'[1]Поступление и задолженность'!N80/1000</f>
        <v>240.053</v>
      </c>
      <c r="O80" s="58">
        <f>'[1]Поступление и задолженность'!O80/1000</f>
        <v>315.03399999999999</v>
      </c>
      <c r="P80" s="58">
        <f>'[1]Поступление и задолженность'!P80/1000</f>
        <v>287.54199999999997</v>
      </c>
      <c r="Q80" s="58">
        <f>'[1]Поступление и задолженность'!Q80/1000</f>
        <v>326.50900000000001</v>
      </c>
      <c r="R80" s="59">
        <f t="shared" ref="R80:T81" si="606">O80/N80</f>
        <v>1.3123518556318812</v>
      </c>
      <c r="S80" s="59">
        <f t="shared" si="606"/>
        <v>0.91273322879435226</v>
      </c>
      <c r="T80" s="59">
        <f t="shared" si="606"/>
        <v>1.1355175939514925</v>
      </c>
      <c r="U80" s="58">
        <f t="shared" ref="U80:W81" si="607">O80-N80</f>
        <v>74.980999999999995</v>
      </c>
      <c r="V80" s="58">
        <f t="shared" si="607"/>
        <v>-27.492000000000019</v>
      </c>
      <c r="W80" s="60">
        <f t="shared" si="607"/>
        <v>38.967000000000041</v>
      </c>
      <c r="X80" s="57">
        <f>'[1]Поступление и задолженность'!X80/1000</f>
        <v>1635.6379999999999</v>
      </c>
      <c r="Y80" s="58">
        <f>'[1]Поступление и задолженность'!Y80/1000</f>
        <v>1766.01</v>
      </c>
      <c r="Z80" s="58">
        <f>'[1]Поступление и задолженность'!Z80/1000</f>
        <v>2101.348</v>
      </c>
      <c r="AA80" s="58">
        <f>'[1]Поступление и задолженность'!AA80/1000</f>
        <v>1887.0719999999999</v>
      </c>
      <c r="AB80" s="59">
        <f t="shared" ref="AB80:AD81" si="608">Y80/X80</f>
        <v>1.0797071234588582</v>
      </c>
      <c r="AC80" s="59">
        <f t="shared" si="608"/>
        <v>1.189884541990136</v>
      </c>
      <c r="AD80" s="59">
        <f t="shared" si="608"/>
        <v>0.89802926502416536</v>
      </c>
      <c r="AE80" s="58">
        <f t="shared" ref="AE80:AG81" si="609">Y80-X80</f>
        <v>130.37200000000007</v>
      </c>
      <c r="AF80" s="58">
        <f t="shared" si="609"/>
        <v>335.33799999999997</v>
      </c>
      <c r="AG80" s="60">
        <f t="shared" si="609"/>
        <v>-214.27600000000007</v>
      </c>
      <c r="AH80" s="57">
        <f>'[1]Поступление и задолженность'!AH80/1000</f>
        <v>2914.6309999999999</v>
      </c>
      <c r="AI80" s="58">
        <f>'[1]Поступление и задолженность'!AI80/1000</f>
        <v>3166.279</v>
      </c>
      <c r="AJ80" s="58">
        <f>'[1]Поступление и задолженность'!AJ80/1000</f>
        <v>3515.835</v>
      </c>
      <c r="AK80" s="58">
        <f>'[1]Поступление и задолженность'!AK80/1000</f>
        <v>3966.2710000000002</v>
      </c>
      <c r="AL80" s="59">
        <f t="shared" ref="AL80:AN81" si="610">AI80/AH80</f>
        <v>1.086339574374938</v>
      </c>
      <c r="AM80" s="59">
        <f t="shared" si="610"/>
        <v>1.1103996205009097</v>
      </c>
      <c r="AN80" s="59">
        <f t="shared" si="610"/>
        <v>1.1281163649602441</v>
      </c>
      <c r="AO80" s="58">
        <f t="shared" ref="AO80:AQ81" si="611">AI80-AH80</f>
        <v>251.64800000000014</v>
      </c>
      <c r="AP80" s="58">
        <f t="shared" si="611"/>
        <v>349.55600000000004</v>
      </c>
      <c r="AQ80" s="60">
        <f t="shared" si="611"/>
        <v>450.43600000000015</v>
      </c>
      <c r="AR80" s="57" t="s">
        <v>18</v>
      </c>
      <c r="AS80" s="58" t="s">
        <v>18</v>
      </c>
      <c r="AT80" s="58">
        <f>'[1]Поступление и задолженность'!AT80/1000</f>
        <v>944.84900000000005</v>
      </c>
      <c r="AU80" s="58">
        <f>'[1]Поступление и задолженность'!AU80/1000</f>
        <v>968.60799999999995</v>
      </c>
      <c r="AV80" s="59" t="s">
        <v>18</v>
      </c>
      <c r="AW80" s="59" t="s">
        <v>18</v>
      </c>
      <c r="AX80" s="59">
        <f t="shared" ref="AX80:AX81" si="612">AU80/AT80</f>
        <v>1.0251458169506449</v>
      </c>
      <c r="AY80" s="58" t="s">
        <v>18</v>
      </c>
      <c r="AZ80" s="58" t="s">
        <v>18</v>
      </c>
      <c r="BA80" s="60">
        <f t="shared" ref="BA80:BA81" si="613">AU80-AT80</f>
        <v>23.758999999999901</v>
      </c>
    </row>
    <row r="81" spans="1:53" s="61" customFormat="1" ht="45.75" hidden="1" thickBot="1" x14ac:dyDescent="0.3">
      <c r="A81" s="62" t="str">
        <f t="shared" ref="A81:A82" si="614">A80</f>
        <v>Ленинградская область</v>
      </c>
      <c r="B81" s="117"/>
      <c r="C81" s="56" t="s">
        <v>19</v>
      </c>
      <c r="D81" s="63">
        <f t="shared" si="603"/>
        <v>2117.0879999999997</v>
      </c>
      <c r="E81" s="64">
        <f t="shared" si="603"/>
        <v>2514.884</v>
      </c>
      <c r="F81" s="64">
        <f>P81+Z81+AT81</f>
        <v>2604.3760000000002</v>
      </c>
      <c r="G81" s="64">
        <f>Q81+AA81+AU81</f>
        <v>3174.0709999999999</v>
      </c>
      <c r="H81" s="65">
        <f t="shared" si="604"/>
        <v>1.1878977161081639</v>
      </c>
      <c r="I81" s="65">
        <f t="shared" si="604"/>
        <v>1.0355849414923313</v>
      </c>
      <c r="J81" s="65">
        <f t="shared" si="604"/>
        <v>1.2187452963780958</v>
      </c>
      <c r="K81" s="64">
        <f t="shared" si="605"/>
        <v>397.79600000000028</v>
      </c>
      <c r="L81" s="64">
        <f t="shared" si="605"/>
        <v>89.492000000000189</v>
      </c>
      <c r="M81" s="66">
        <f t="shared" si="605"/>
        <v>569.69499999999971</v>
      </c>
      <c r="N81" s="63">
        <f>'[1]Поступление и задолженность'!N81/1000</f>
        <v>132.05199999999999</v>
      </c>
      <c r="O81" s="64">
        <f>'[1]Поступление и задолженность'!O81/1000</f>
        <v>162.24799999999999</v>
      </c>
      <c r="P81" s="64">
        <f>'[1]Поступление и задолженность'!P81/1000</f>
        <v>191.577</v>
      </c>
      <c r="Q81" s="64">
        <f>'[1]Поступление и задолженность'!Q81/1000</f>
        <v>248.83</v>
      </c>
      <c r="R81" s="65">
        <f t="shared" si="606"/>
        <v>1.2286674946233302</v>
      </c>
      <c r="S81" s="65">
        <f t="shared" si="606"/>
        <v>1.1807664809427543</v>
      </c>
      <c r="T81" s="65">
        <f t="shared" si="606"/>
        <v>1.2988511146953967</v>
      </c>
      <c r="U81" s="64">
        <f t="shared" si="607"/>
        <v>30.195999999999998</v>
      </c>
      <c r="V81" s="64">
        <f t="shared" si="607"/>
        <v>29.329000000000008</v>
      </c>
      <c r="W81" s="66">
        <f t="shared" si="607"/>
        <v>57.253000000000014</v>
      </c>
      <c r="X81" s="63">
        <f>'[1]Поступление и задолженность'!X81/1000</f>
        <v>1432.14</v>
      </c>
      <c r="Y81" s="64">
        <f>'[1]Поступление и задолженность'!Y81/1000</f>
        <v>1654.8009999999999</v>
      </c>
      <c r="Z81" s="64">
        <f>'[1]Поступление и задолженность'!Z81/1000</f>
        <v>1887.5840000000001</v>
      </c>
      <c r="AA81" s="64">
        <f>'[1]Поступление и задолженность'!AA81/1000</f>
        <v>2291.0050000000001</v>
      </c>
      <c r="AB81" s="65">
        <f t="shared" si="608"/>
        <v>1.1554743251358106</v>
      </c>
      <c r="AC81" s="65">
        <f t="shared" si="608"/>
        <v>1.1406712952191835</v>
      </c>
      <c r="AD81" s="65">
        <f t="shared" si="608"/>
        <v>1.2137234687303982</v>
      </c>
      <c r="AE81" s="64">
        <f t="shared" si="609"/>
        <v>222.66099999999983</v>
      </c>
      <c r="AF81" s="64">
        <f t="shared" si="609"/>
        <v>232.78300000000013</v>
      </c>
      <c r="AG81" s="66">
        <f t="shared" si="609"/>
        <v>403.42100000000005</v>
      </c>
      <c r="AH81" s="63">
        <f>'[1]Поступление и задолженность'!AH81/1000</f>
        <v>552.89599999999996</v>
      </c>
      <c r="AI81" s="64">
        <f>'[1]Поступление и задолженность'!AI81/1000</f>
        <v>697.83500000000004</v>
      </c>
      <c r="AJ81" s="64">
        <f>'[1]Поступление и задолженность'!AJ81/1000</f>
        <v>843.17200000000003</v>
      </c>
      <c r="AK81" s="64">
        <f>'[1]Поступление и задолженность'!AK81/1000</f>
        <v>1174.068</v>
      </c>
      <c r="AL81" s="65">
        <f t="shared" si="610"/>
        <v>1.2621451412200488</v>
      </c>
      <c r="AM81" s="65">
        <f t="shared" si="610"/>
        <v>1.2082684302163118</v>
      </c>
      <c r="AN81" s="65">
        <f t="shared" si="610"/>
        <v>1.3924418742557865</v>
      </c>
      <c r="AO81" s="64">
        <f t="shared" si="611"/>
        <v>144.93900000000008</v>
      </c>
      <c r="AP81" s="64">
        <f t="shared" si="611"/>
        <v>145.33699999999999</v>
      </c>
      <c r="AQ81" s="66">
        <f t="shared" si="611"/>
        <v>330.89599999999996</v>
      </c>
      <c r="AR81" s="63">
        <f>'[1]Поступление и задолженность'!AR81/1000</f>
        <v>346.73399999999998</v>
      </c>
      <c r="AS81" s="64">
        <f>'[1]Поступление и задолженность'!AS81/1000</f>
        <v>427.524</v>
      </c>
      <c r="AT81" s="64">
        <f>'[1]Поступление и задолженность'!AT81/1000</f>
        <v>525.21500000000003</v>
      </c>
      <c r="AU81" s="64">
        <f>'[1]Поступление и задолженность'!AU81/1000</f>
        <v>634.23599999999999</v>
      </c>
      <c r="AV81" s="65">
        <f t="shared" ref="AV81:AW81" si="615">AS81/AR81</f>
        <v>1.2330028206059978</v>
      </c>
      <c r="AW81" s="65">
        <f t="shared" si="615"/>
        <v>1.2285041307622497</v>
      </c>
      <c r="AX81" s="65">
        <f t="shared" si="612"/>
        <v>1.2075740411069751</v>
      </c>
      <c r="AY81" s="64">
        <f t="shared" ref="AY81:AZ81" si="616">AS81-AR81</f>
        <v>80.79000000000002</v>
      </c>
      <c r="AZ81" s="64">
        <f t="shared" si="616"/>
        <v>97.691000000000031</v>
      </c>
      <c r="BA81" s="66">
        <f t="shared" si="613"/>
        <v>109.02099999999996</v>
      </c>
    </row>
    <row r="82" spans="1:53" s="61" customFormat="1" ht="45" hidden="1" customHeight="1" thickBot="1" x14ac:dyDescent="0.3">
      <c r="A82" s="67" t="str">
        <f t="shared" si="614"/>
        <v>Ленинградская область</v>
      </c>
      <c r="B82" s="118"/>
      <c r="C82" s="68" t="s">
        <v>20</v>
      </c>
      <c r="D82" s="69">
        <f t="shared" ref="D82:G82" si="617">D81/D80</f>
        <v>0.44195108387285859</v>
      </c>
      <c r="E82" s="70">
        <f t="shared" si="617"/>
        <v>0.4792699058167374</v>
      </c>
      <c r="F82" s="70">
        <f t="shared" si="617"/>
        <v>0.78121772580276982</v>
      </c>
      <c r="G82" s="70">
        <f t="shared" si="617"/>
        <v>0.99744892588089507</v>
      </c>
      <c r="H82" s="54" t="s">
        <v>18</v>
      </c>
      <c r="I82" s="54" t="s">
        <v>18</v>
      </c>
      <c r="J82" s="54" t="s">
        <v>18</v>
      </c>
      <c r="K82" s="71">
        <f t="shared" ref="K82:M82" si="618">(E82-D82)*100</f>
        <v>3.731882194387881</v>
      </c>
      <c r="L82" s="71">
        <f t="shared" si="618"/>
        <v>30.194781998603244</v>
      </c>
      <c r="M82" s="72">
        <f t="shared" si="618"/>
        <v>21.623120007812524</v>
      </c>
      <c r="N82" s="69">
        <f t="shared" ref="N82:Q82" si="619">N81/N80</f>
        <v>0.55009518731280171</v>
      </c>
      <c r="O82" s="70">
        <f t="shared" si="619"/>
        <v>0.51501742669045247</v>
      </c>
      <c r="P82" s="70">
        <f t="shared" si="619"/>
        <v>0.66625745108540668</v>
      </c>
      <c r="Q82" s="70">
        <f t="shared" si="619"/>
        <v>0.76209231598516425</v>
      </c>
      <c r="R82" s="54" t="s">
        <v>18</v>
      </c>
      <c r="S82" s="54" t="s">
        <v>18</v>
      </c>
      <c r="T82" s="54" t="s">
        <v>18</v>
      </c>
      <c r="U82" s="71">
        <f t="shared" ref="U82:W82" si="620">(O82-N82)*100</f>
        <v>-3.5077760622349241</v>
      </c>
      <c r="V82" s="71">
        <f t="shared" si="620"/>
        <v>15.12400243949542</v>
      </c>
      <c r="W82" s="72">
        <f t="shared" si="620"/>
        <v>9.5834864899757566</v>
      </c>
      <c r="X82" s="69">
        <f t="shared" ref="X82:AA82" si="621">X81/X80</f>
        <v>0.87558493994392417</v>
      </c>
      <c r="Y82" s="70">
        <f t="shared" si="621"/>
        <v>0.93702810289862459</v>
      </c>
      <c r="Z82" s="70">
        <f t="shared" si="621"/>
        <v>0.89827291814587595</v>
      </c>
      <c r="AA82" s="70">
        <f t="shared" si="621"/>
        <v>1.2140527759407167</v>
      </c>
      <c r="AB82" s="54" t="s">
        <v>18</v>
      </c>
      <c r="AC82" s="54" t="s">
        <v>18</v>
      </c>
      <c r="AD82" s="54" t="s">
        <v>18</v>
      </c>
      <c r="AE82" s="71">
        <f t="shared" ref="AE82:AG82" si="622">(Y82-X82)*100</f>
        <v>6.144316295470043</v>
      </c>
      <c r="AF82" s="71">
        <f t="shared" si="622"/>
        <v>-3.8755184752748639</v>
      </c>
      <c r="AG82" s="72">
        <f t="shared" si="622"/>
        <v>31.577985779484074</v>
      </c>
      <c r="AH82" s="69">
        <f t="shared" ref="AH82:AK82" si="623">AH81/AH80</f>
        <v>0.18969674034208789</v>
      </c>
      <c r="AI82" s="70">
        <f t="shared" si="623"/>
        <v>0.22039592846998007</v>
      </c>
      <c r="AJ82" s="70">
        <f t="shared" si="623"/>
        <v>0.2398212657875014</v>
      </c>
      <c r="AK82" s="70">
        <f t="shared" si="623"/>
        <v>0.29601305609223372</v>
      </c>
      <c r="AL82" s="54" t="s">
        <v>18</v>
      </c>
      <c r="AM82" s="54" t="s">
        <v>18</v>
      </c>
      <c r="AN82" s="54" t="s">
        <v>18</v>
      </c>
      <c r="AO82" s="71">
        <f t="shared" ref="AO82:AQ82" si="624">(AI82-AH82)*100</f>
        <v>3.0699188127892185</v>
      </c>
      <c r="AP82" s="71">
        <f t="shared" si="624"/>
        <v>1.942533731752133</v>
      </c>
      <c r="AQ82" s="72">
        <f t="shared" si="624"/>
        <v>5.6191790304732319</v>
      </c>
      <c r="AR82" s="69" t="s">
        <v>18</v>
      </c>
      <c r="AS82" s="70" t="s">
        <v>18</v>
      </c>
      <c r="AT82" s="70">
        <f t="shared" ref="AT82:AU82" si="625">AT81/AT80</f>
        <v>0.55587189064072673</v>
      </c>
      <c r="AU82" s="70">
        <f t="shared" si="625"/>
        <v>0.65479120552380321</v>
      </c>
      <c r="AV82" s="54" t="s">
        <v>18</v>
      </c>
      <c r="AW82" s="54" t="s">
        <v>18</v>
      </c>
      <c r="AX82" s="54" t="s">
        <v>18</v>
      </c>
      <c r="AY82" s="71" t="s">
        <v>18</v>
      </c>
      <c r="AZ82" s="71" t="s">
        <v>18</v>
      </c>
      <c r="BA82" s="72">
        <f t="shared" ref="BA82" si="626">(AU82-AT82)*100</f>
        <v>9.8919314883076481</v>
      </c>
    </row>
    <row r="83" spans="1:53" s="61" customFormat="1" ht="15" customHeight="1" thickBot="1" x14ac:dyDescent="0.3">
      <c r="A83" s="55" t="str">
        <f t="shared" ref="A83" si="627">B83</f>
        <v>Мурманская область</v>
      </c>
      <c r="B83" s="116" t="s">
        <v>46</v>
      </c>
      <c r="C83" s="56" t="s">
        <v>17</v>
      </c>
      <c r="D83" s="57">
        <f t="shared" ref="D83:E84" si="628">N83+X83+AH83</f>
        <v>967.721</v>
      </c>
      <c r="E83" s="58">
        <f t="shared" si="628"/>
        <v>937.54099999999994</v>
      </c>
      <c r="F83" s="58">
        <f>P83+Z83+AT83</f>
        <v>658.77499999999998</v>
      </c>
      <c r="G83" s="58">
        <f>Q83+AA83+AU83</f>
        <v>709.94399999999996</v>
      </c>
      <c r="H83" s="59">
        <f t="shared" ref="H83:J84" si="629">E83/D83</f>
        <v>0.96881332532827125</v>
      </c>
      <c r="I83" s="59">
        <f t="shared" si="629"/>
        <v>0.70266260355547117</v>
      </c>
      <c r="J83" s="59">
        <f t="shared" si="629"/>
        <v>1.0776729535880991</v>
      </c>
      <c r="K83" s="58">
        <f t="shared" ref="K83:M84" si="630">E83-D83</f>
        <v>-30.180000000000064</v>
      </c>
      <c r="L83" s="58">
        <f t="shared" si="630"/>
        <v>-278.76599999999996</v>
      </c>
      <c r="M83" s="60">
        <f t="shared" si="630"/>
        <v>51.168999999999983</v>
      </c>
      <c r="N83" s="57">
        <f>'[1]Поступление и задолженность'!N83/1000</f>
        <v>191.04900000000001</v>
      </c>
      <c r="O83" s="58">
        <f>'[1]Поступление и задолженность'!O83/1000</f>
        <v>188.648</v>
      </c>
      <c r="P83" s="58">
        <f>'[1]Поступление и задолженность'!P83/1000</f>
        <v>216.86500000000001</v>
      </c>
      <c r="Q83" s="58">
        <f>'[1]Поступление и задолженность'!Q83/1000</f>
        <v>305.93099999999998</v>
      </c>
      <c r="R83" s="59">
        <f t="shared" ref="R83:T84" si="631">O83/N83</f>
        <v>0.98743254348360887</v>
      </c>
      <c r="S83" s="59">
        <f t="shared" si="631"/>
        <v>1.1495748695984056</v>
      </c>
      <c r="T83" s="59">
        <f t="shared" si="631"/>
        <v>1.4106978996149677</v>
      </c>
      <c r="U83" s="58">
        <f t="shared" ref="U83:W84" si="632">O83-N83</f>
        <v>-2.4010000000000105</v>
      </c>
      <c r="V83" s="58">
        <f t="shared" si="632"/>
        <v>28.217000000000013</v>
      </c>
      <c r="W83" s="60">
        <f t="shared" si="632"/>
        <v>89.065999999999974</v>
      </c>
      <c r="X83" s="57">
        <f>'[1]Поступление и задолженность'!X83/1000</f>
        <v>290.78100000000001</v>
      </c>
      <c r="Y83" s="58">
        <f>'[1]Поступление и задолженность'!Y83/1000</f>
        <v>311.12799999999999</v>
      </c>
      <c r="Z83" s="58">
        <f>'[1]Поступление и задолженность'!Z83/1000</f>
        <v>402.61500000000001</v>
      </c>
      <c r="AA83" s="58">
        <f>'[1]Поступление и задолженность'!AA83/1000</f>
        <v>379.09</v>
      </c>
      <c r="AB83" s="59">
        <f t="shared" ref="AB83:AD84" si="633">Y83/X83</f>
        <v>1.0699736227607717</v>
      </c>
      <c r="AC83" s="59">
        <f t="shared" si="633"/>
        <v>1.2940493944614435</v>
      </c>
      <c r="AD83" s="59">
        <f t="shared" si="633"/>
        <v>0.94156948946263797</v>
      </c>
      <c r="AE83" s="58">
        <f t="shared" ref="AE83:AG84" si="634">Y83-X83</f>
        <v>20.34699999999998</v>
      </c>
      <c r="AF83" s="58">
        <f t="shared" si="634"/>
        <v>91.487000000000023</v>
      </c>
      <c r="AG83" s="60">
        <f t="shared" si="634"/>
        <v>-23.525000000000034</v>
      </c>
      <c r="AH83" s="57">
        <f>'[1]Поступление и задолженность'!AH83/1000</f>
        <v>485.89100000000002</v>
      </c>
      <c r="AI83" s="58">
        <f>'[1]Поступление и задолженность'!AI83/1000</f>
        <v>437.76499999999999</v>
      </c>
      <c r="AJ83" s="58">
        <f>'[1]Поступление и задолженность'!AJ83/1000</f>
        <v>412.803</v>
      </c>
      <c r="AK83" s="58">
        <f>'[1]Поступление и задолженность'!AK83/1000</f>
        <v>401.17700000000002</v>
      </c>
      <c r="AL83" s="59">
        <f t="shared" ref="AL83:AN84" si="635">AI83/AH83</f>
        <v>0.90095309441829541</v>
      </c>
      <c r="AM83" s="59">
        <f t="shared" si="635"/>
        <v>0.94297853871369341</v>
      </c>
      <c r="AN83" s="59">
        <f t="shared" si="635"/>
        <v>0.97183644498707622</v>
      </c>
      <c r="AO83" s="58">
        <f t="shared" ref="AO83:AQ84" si="636">AI83-AH83</f>
        <v>-48.126000000000033</v>
      </c>
      <c r="AP83" s="58">
        <f t="shared" si="636"/>
        <v>-24.961999999999989</v>
      </c>
      <c r="AQ83" s="60">
        <f t="shared" si="636"/>
        <v>-11.625999999999976</v>
      </c>
      <c r="AR83" s="57" t="s">
        <v>18</v>
      </c>
      <c r="AS83" s="58" t="s">
        <v>18</v>
      </c>
      <c r="AT83" s="58">
        <f>'[1]Поступление и задолженность'!AT83/1000</f>
        <v>39.295000000000002</v>
      </c>
      <c r="AU83" s="58">
        <f>'[1]Поступление и задолженность'!AU83/1000</f>
        <v>24.922999999999998</v>
      </c>
      <c r="AV83" s="59" t="s">
        <v>18</v>
      </c>
      <c r="AW83" s="59" t="s">
        <v>18</v>
      </c>
      <c r="AX83" s="59">
        <f t="shared" ref="AX83:AX84" si="637">AU83/AT83</f>
        <v>0.63425372184756323</v>
      </c>
      <c r="AY83" s="58" t="s">
        <v>18</v>
      </c>
      <c r="AZ83" s="58" t="s">
        <v>18</v>
      </c>
      <c r="BA83" s="60">
        <f t="shared" ref="BA83:BA84" si="638">AU83-AT83</f>
        <v>-14.372000000000003</v>
      </c>
    </row>
    <row r="84" spans="1:53" s="61" customFormat="1" ht="45.75" hidden="1" thickBot="1" x14ac:dyDescent="0.3">
      <c r="A84" s="62" t="str">
        <f t="shared" ref="A84:A85" si="639">A83</f>
        <v>Мурманская область</v>
      </c>
      <c r="B84" s="117"/>
      <c r="C84" s="56" t="s">
        <v>19</v>
      </c>
      <c r="D84" s="63">
        <f t="shared" si="628"/>
        <v>423.209</v>
      </c>
      <c r="E84" s="64">
        <f t="shared" si="628"/>
        <v>506.37400000000002</v>
      </c>
      <c r="F84" s="64">
        <f>P84+Z84+AT84</f>
        <v>530.71500000000003</v>
      </c>
      <c r="G84" s="64">
        <f>Q84+AA84+AU84</f>
        <v>660.39400000000001</v>
      </c>
      <c r="H84" s="65">
        <f t="shared" si="629"/>
        <v>1.1965104711856318</v>
      </c>
      <c r="I84" s="65">
        <f t="shared" si="629"/>
        <v>1.0480692136642087</v>
      </c>
      <c r="J84" s="65">
        <f t="shared" si="629"/>
        <v>1.2443477195858417</v>
      </c>
      <c r="K84" s="64">
        <f t="shared" si="630"/>
        <v>83.16500000000002</v>
      </c>
      <c r="L84" s="64">
        <f t="shared" si="630"/>
        <v>24.341000000000008</v>
      </c>
      <c r="M84" s="66">
        <f t="shared" si="630"/>
        <v>129.67899999999997</v>
      </c>
      <c r="N84" s="63">
        <f>'[1]Поступление и задолженность'!N84/1000</f>
        <v>120.068</v>
      </c>
      <c r="O84" s="64">
        <f>'[1]Поступление и задолженность'!O84/1000</f>
        <v>149.678</v>
      </c>
      <c r="P84" s="64">
        <f>'[1]Поступление и задолженность'!P84/1000</f>
        <v>169.839</v>
      </c>
      <c r="Q84" s="64">
        <f>'[1]Поступление и задолженность'!Q84/1000</f>
        <v>246.58699999999999</v>
      </c>
      <c r="R84" s="65">
        <f t="shared" si="631"/>
        <v>1.2466102541892927</v>
      </c>
      <c r="S84" s="65">
        <f t="shared" si="631"/>
        <v>1.1346958136800331</v>
      </c>
      <c r="T84" s="65">
        <f t="shared" si="631"/>
        <v>1.45188678689818</v>
      </c>
      <c r="U84" s="64">
        <f t="shared" si="632"/>
        <v>29.61</v>
      </c>
      <c r="V84" s="64">
        <f t="shared" si="632"/>
        <v>20.161000000000001</v>
      </c>
      <c r="W84" s="66">
        <f t="shared" si="632"/>
        <v>76.74799999999999</v>
      </c>
      <c r="X84" s="63">
        <f>'[1]Поступление и задолженность'!X84/1000</f>
        <v>245.07400000000001</v>
      </c>
      <c r="Y84" s="64">
        <f>'[1]Поступление и задолженность'!Y84/1000</f>
        <v>290.04599999999999</v>
      </c>
      <c r="Z84" s="64">
        <f>'[1]Поступление и задолженность'!Z84/1000</f>
        <v>337.29599999999999</v>
      </c>
      <c r="AA84" s="64">
        <f>'[1]Поступление и задолженность'!AA84/1000</f>
        <v>392.13099999999997</v>
      </c>
      <c r="AB84" s="65">
        <f t="shared" si="633"/>
        <v>1.1835037580485892</v>
      </c>
      <c r="AC84" s="65">
        <f t="shared" si="633"/>
        <v>1.1629051943484827</v>
      </c>
      <c r="AD84" s="65">
        <f t="shared" si="633"/>
        <v>1.1625723400218206</v>
      </c>
      <c r="AE84" s="64">
        <f t="shared" si="634"/>
        <v>44.97199999999998</v>
      </c>
      <c r="AF84" s="64">
        <f t="shared" si="634"/>
        <v>47.25</v>
      </c>
      <c r="AG84" s="66">
        <f t="shared" si="634"/>
        <v>54.83499999999998</v>
      </c>
      <c r="AH84" s="63">
        <f>'[1]Поступление и задолженность'!AH84/1000</f>
        <v>58.067</v>
      </c>
      <c r="AI84" s="64">
        <f>'[1]Поступление и задолженность'!AI84/1000</f>
        <v>66.650000000000006</v>
      </c>
      <c r="AJ84" s="64">
        <f>'[1]Поступление и задолженность'!AJ84/1000</f>
        <v>73.192999999999998</v>
      </c>
      <c r="AK84" s="64">
        <f>'[1]Поступление и задолженность'!AK84/1000</f>
        <v>82.451999999999998</v>
      </c>
      <c r="AL84" s="65">
        <f t="shared" si="635"/>
        <v>1.1478120102640055</v>
      </c>
      <c r="AM84" s="65">
        <f t="shared" si="635"/>
        <v>1.0981695423855962</v>
      </c>
      <c r="AN84" s="65">
        <f t="shared" si="635"/>
        <v>1.1265011681444947</v>
      </c>
      <c r="AO84" s="64">
        <f t="shared" si="636"/>
        <v>8.5830000000000055</v>
      </c>
      <c r="AP84" s="64">
        <f t="shared" si="636"/>
        <v>6.5429999999999922</v>
      </c>
      <c r="AQ84" s="66">
        <f t="shared" si="636"/>
        <v>9.2590000000000003</v>
      </c>
      <c r="AR84" s="63">
        <f>'[1]Поступление и задолженность'!AR84/1000</f>
        <v>21.914000000000001</v>
      </c>
      <c r="AS84" s="64">
        <f>'[1]Поступление и задолженность'!AS84/1000</f>
        <v>24.887</v>
      </c>
      <c r="AT84" s="64">
        <f>'[1]Поступление и задолженность'!AT84/1000</f>
        <v>23.58</v>
      </c>
      <c r="AU84" s="64">
        <f>'[1]Поступление и задолженность'!AU84/1000</f>
        <v>21.675999999999998</v>
      </c>
      <c r="AV84" s="65">
        <f t="shared" ref="AV84:AW84" si="640">AS84/AR84</f>
        <v>1.1356666970886191</v>
      </c>
      <c r="AW84" s="65">
        <f t="shared" si="640"/>
        <v>0.94748262144894912</v>
      </c>
      <c r="AX84" s="65">
        <f t="shared" si="637"/>
        <v>0.9192536047497879</v>
      </c>
      <c r="AY84" s="64">
        <f t="shared" ref="AY84:AZ84" si="641">AS84-AR84</f>
        <v>2.972999999999999</v>
      </c>
      <c r="AZ84" s="64">
        <f t="shared" si="641"/>
        <v>-1.3070000000000022</v>
      </c>
      <c r="BA84" s="66">
        <f t="shared" si="638"/>
        <v>-1.9039999999999999</v>
      </c>
    </row>
    <row r="85" spans="1:53" s="61" customFormat="1" ht="45" hidden="1" customHeight="1" thickBot="1" x14ac:dyDescent="0.3">
      <c r="A85" s="67" t="str">
        <f t="shared" si="639"/>
        <v>Мурманская область</v>
      </c>
      <c r="B85" s="118"/>
      <c r="C85" s="68" t="s">
        <v>20</v>
      </c>
      <c r="D85" s="69">
        <f t="shared" ref="D85:G85" si="642">D84/D83</f>
        <v>0.43732542747341435</v>
      </c>
      <c r="E85" s="70">
        <f t="shared" si="642"/>
        <v>0.54010864591521868</v>
      </c>
      <c r="F85" s="70">
        <f t="shared" si="642"/>
        <v>0.80560889529809121</v>
      </c>
      <c r="G85" s="70">
        <f t="shared" si="642"/>
        <v>0.93020576270804467</v>
      </c>
      <c r="H85" s="54" t="s">
        <v>18</v>
      </c>
      <c r="I85" s="54" t="s">
        <v>18</v>
      </c>
      <c r="J85" s="54" t="s">
        <v>18</v>
      </c>
      <c r="K85" s="71">
        <f t="shared" ref="K85:M85" si="643">(E85-D85)*100</f>
        <v>10.278321844180432</v>
      </c>
      <c r="L85" s="71">
        <f t="shared" si="643"/>
        <v>26.550024938287255</v>
      </c>
      <c r="M85" s="72">
        <f t="shared" si="643"/>
        <v>12.459686740995346</v>
      </c>
      <c r="N85" s="69">
        <f t="shared" ref="N85:Q85" si="644">N84/N83</f>
        <v>0.62846704248648244</v>
      </c>
      <c r="O85" s="70">
        <f t="shared" si="644"/>
        <v>0.79342479114541364</v>
      </c>
      <c r="P85" s="70">
        <f t="shared" si="644"/>
        <v>0.78315541927005272</v>
      </c>
      <c r="Q85" s="70">
        <f t="shared" si="644"/>
        <v>0.80602161925401483</v>
      </c>
      <c r="R85" s="54" t="s">
        <v>18</v>
      </c>
      <c r="S85" s="54" t="s">
        <v>18</v>
      </c>
      <c r="T85" s="54" t="s">
        <v>18</v>
      </c>
      <c r="U85" s="71">
        <f t="shared" ref="U85:W85" si="645">(O85-N85)*100</f>
        <v>16.495774865893122</v>
      </c>
      <c r="V85" s="71">
        <f t="shared" si="645"/>
        <v>-1.0269371875360922</v>
      </c>
      <c r="W85" s="72">
        <f t="shared" si="645"/>
        <v>2.286619998396211</v>
      </c>
      <c r="X85" s="69">
        <f t="shared" ref="X85:AA85" si="646">X84/X83</f>
        <v>0.842812976088534</v>
      </c>
      <c r="Y85" s="70">
        <f t="shared" si="646"/>
        <v>0.93224010696562187</v>
      </c>
      <c r="Z85" s="70">
        <f t="shared" si="646"/>
        <v>0.83776312357959837</v>
      </c>
      <c r="AA85" s="70">
        <f t="shared" si="646"/>
        <v>1.0344008019203883</v>
      </c>
      <c r="AB85" s="54" t="s">
        <v>18</v>
      </c>
      <c r="AC85" s="54" t="s">
        <v>18</v>
      </c>
      <c r="AD85" s="54" t="s">
        <v>18</v>
      </c>
      <c r="AE85" s="71">
        <f t="shared" ref="AE85:AG85" si="647">(Y85-X85)*100</f>
        <v>8.9427130877087873</v>
      </c>
      <c r="AF85" s="71">
        <f t="shared" si="647"/>
        <v>-9.4476983386023505</v>
      </c>
      <c r="AG85" s="72">
        <f t="shared" si="647"/>
        <v>19.663767834078993</v>
      </c>
      <c r="AH85" s="69">
        <f t="shared" ref="AH85:AK85" si="648">AH84/AH83</f>
        <v>0.11950622670516638</v>
      </c>
      <c r="AI85" s="70">
        <f t="shared" si="648"/>
        <v>0.15225063675716424</v>
      </c>
      <c r="AJ85" s="70">
        <f t="shared" si="648"/>
        <v>0.17730733546025584</v>
      </c>
      <c r="AK85" s="70">
        <f t="shared" si="648"/>
        <v>0.20552524197548711</v>
      </c>
      <c r="AL85" s="54" t="s">
        <v>18</v>
      </c>
      <c r="AM85" s="54" t="s">
        <v>18</v>
      </c>
      <c r="AN85" s="54" t="s">
        <v>18</v>
      </c>
      <c r="AO85" s="71">
        <f t="shared" ref="AO85:AQ85" si="649">(AI85-AH85)*100</f>
        <v>3.2744410051997868</v>
      </c>
      <c r="AP85" s="71">
        <f t="shared" si="649"/>
        <v>2.50566987030916</v>
      </c>
      <c r="AQ85" s="72">
        <f t="shared" si="649"/>
        <v>2.8217906515231261</v>
      </c>
      <c r="AR85" s="69" t="s">
        <v>18</v>
      </c>
      <c r="AS85" s="70" t="s">
        <v>18</v>
      </c>
      <c r="AT85" s="70">
        <f t="shared" ref="AT85:AU85" si="650">AT84/AT83</f>
        <v>0.60007634559104206</v>
      </c>
      <c r="AU85" s="70">
        <f t="shared" si="650"/>
        <v>0.86971873369979535</v>
      </c>
      <c r="AV85" s="54" t="s">
        <v>18</v>
      </c>
      <c r="AW85" s="54" t="s">
        <v>18</v>
      </c>
      <c r="AX85" s="54" t="s">
        <v>18</v>
      </c>
      <c r="AY85" s="71" t="s">
        <v>18</v>
      </c>
      <c r="AZ85" s="71" t="s">
        <v>18</v>
      </c>
      <c r="BA85" s="72">
        <f t="shared" ref="BA85" si="651">(AU85-AT85)*100</f>
        <v>26.964238810875329</v>
      </c>
    </row>
    <row r="86" spans="1:53" s="61" customFormat="1" ht="15" hidden="1" customHeight="1" thickBot="1" x14ac:dyDescent="0.3">
      <c r="A86" s="55" t="str">
        <f t="shared" ref="A86" si="652">B86</f>
        <v>Новгородская область</v>
      </c>
      <c r="B86" s="116" t="s">
        <v>47</v>
      </c>
      <c r="C86" s="56" t="s">
        <v>17</v>
      </c>
      <c r="D86" s="57">
        <f t="shared" ref="D86:E87" si="653">N86+X86+AH86</f>
        <v>970.43599999999992</v>
      </c>
      <c r="E86" s="58">
        <f t="shared" si="653"/>
        <v>1162.316</v>
      </c>
      <c r="F86" s="58">
        <f>P86+Z86+AT86</f>
        <v>861.84899999999993</v>
      </c>
      <c r="G86" s="58">
        <f>Q86+AA86+AU86</f>
        <v>847.702</v>
      </c>
      <c r="H86" s="59">
        <f t="shared" ref="H86:J87" si="654">E86/D86</f>
        <v>1.1977255584087978</v>
      </c>
      <c r="I86" s="59">
        <f t="shared" si="654"/>
        <v>0.7414928470398755</v>
      </c>
      <c r="J86" s="59">
        <f t="shared" si="654"/>
        <v>0.98358529162301056</v>
      </c>
      <c r="K86" s="58">
        <f t="shared" ref="K86:M87" si="655">E86-D86</f>
        <v>191.88000000000011</v>
      </c>
      <c r="L86" s="58">
        <f t="shared" si="655"/>
        <v>-300.4670000000001</v>
      </c>
      <c r="M86" s="60">
        <f t="shared" si="655"/>
        <v>-14.146999999999935</v>
      </c>
      <c r="N86" s="57">
        <f>'[1]Поступление и задолженность'!N86/1000</f>
        <v>99.102000000000004</v>
      </c>
      <c r="O86" s="58">
        <f>'[1]Поступление и задолженность'!O86/1000</f>
        <v>110.502</v>
      </c>
      <c r="P86" s="58">
        <f>'[1]Поступление и задолженность'!P86/1000</f>
        <v>114.881</v>
      </c>
      <c r="Q86" s="58">
        <f>'[1]Поступление и задолженность'!Q86/1000</f>
        <v>86.864000000000004</v>
      </c>
      <c r="R86" s="59">
        <f t="shared" ref="R86:T87" si="656">O86/N86</f>
        <v>1.1150329963068353</v>
      </c>
      <c r="S86" s="59">
        <f t="shared" si="656"/>
        <v>1.0396282420227689</v>
      </c>
      <c r="T86" s="59">
        <f t="shared" si="656"/>
        <v>0.75612155186671426</v>
      </c>
      <c r="U86" s="58">
        <f t="shared" ref="U86:W87" si="657">O86-N86</f>
        <v>11.399999999999991</v>
      </c>
      <c r="V86" s="58">
        <f t="shared" si="657"/>
        <v>4.3790000000000049</v>
      </c>
      <c r="W86" s="60">
        <f t="shared" si="657"/>
        <v>-28.016999999999996</v>
      </c>
      <c r="X86" s="57">
        <f>'[1]Поступление и задолженность'!X86/1000</f>
        <v>457.798</v>
      </c>
      <c r="Y86" s="58">
        <f>'[1]Поступление и задолженность'!Y86/1000</f>
        <v>493.72399999999999</v>
      </c>
      <c r="Z86" s="58">
        <f>'[1]Поступление и задолженность'!Z86/1000</f>
        <v>553.16399999999999</v>
      </c>
      <c r="AA86" s="58">
        <f>'[1]Поступление и задолженность'!AA86/1000</f>
        <v>568.04700000000003</v>
      </c>
      <c r="AB86" s="59">
        <f t="shared" ref="AB86:AD87" si="658">Y86/X86</f>
        <v>1.0784756595703782</v>
      </c>
      <c r="AC86" s="59">
        <f t="shared" si="658"/>
        <v>1.1203911497111747</v>
      </c>
      <c r="AD86" s="59">
        <f t="shared" si="658"/>
        <v>1.0269052215979348</v>
      </c>
      <c r="AE86" s="58">
        <f t="shared" ref="AE86:AG87" si="659">Y86-X86</f>
        <v>35.925999999999988</v>
      </c>
      <c r="AF86" s="58">
        <f t="shared" si="659"/>
        <v>59.44</v>
      </c>
      <c r="AG86" s="60">
        <f t="shared" si="659"/>
        <v>14.883000000000038</v>
      </c>
      <c r="AH86" s="57">
        <f>'[1]Поступление и задолженность'!AH86/1000</f>
        <v>413.536</v>
      </c>
      <c r="AI86" s="58">
        <f>'[1]Поступление и задолженность'!AI86/1000</f>
        <v>558.09</v>
      </c>
      <c r="AJ86" s="58">
        <f>'[1]Поступление и задолженность'!AJ86/1000</f>
        <v>660.97799999999995</v>
      </c>
      <c r="AK86" s="58">
        <f>'[1]Поступление и задолженность'!AK86/1000</f>
        <v>613.98299999999995</v>
      </c>
      <c r="AL86" s="59">
        <f t="shared" ref="AL86:AN87" si="660">AI86/AH86</f>
        <v>1.3495560241430009</v>
      </c>
      <c r="AM86" s="59">
        <f t="shared" si="660"/>
        <v>1.184357361715852</v>
      </c>
      <c r="AN86" s="59">
        <f t="shared" si="660"/>
        <v>0.92890081061699481</v>
      </c>
      <c r="AO86" s="58">
        <f t="shared" ref="AO86:AQ87" si="661">AI86-AH86</f>
        <v>144.55400000000003</v>
      </c>
      <c r="AP86" s="58">
        <f t="shared" si="661"/>
        <v>102.88799999999992</v>
      </c>
      <c r="AQ86" s="60">
        <f t="shared" si="661"/>
        <v>-46.995000000000005</v>
      </c>
      <c r="AR86" s="57" t="s">
        <v>18</v>
      </c>
      <c r="AS86" s="58" t="s">
        <v>18</v>
      </c>
      <c r="AT86" s="58">
        <f>'[1]Поступление и задолженность'!AT86/1000</f>
        <v>193.804</v>
      </c>
      <c r="AU86" s="58">
        <f>'[1]Поступление и задолженность'!AU86/1000</f>
        <v>192.791</v>
      </c>
      <c r="AV86" s="59" t="s">
        <v>18</v>
      </c>
      <c r="AW86" s="59" t="s">
        <v>18</v>
      </c>
      <c r="AX86" s="59">
        <f t="shared" ref="AX86:AX87" si="662">AU86/AT86</f>
        <v>0.99477306969928381</v>
      </c>
      <c r="AY86" s="58" t="s">
        <v>18</v>
      </c>
      <c r="AZ86" s="58" t="s">
        <v>18</v>
      </c>
      <c r="BA86" s="60">
        <f t="shared" ref="BA86:BA87" si="663">AU86-AT86</f>
        <v>-1.0130000000000052</v>
      </c>
    </row>
    <row r="87" spans="1:53" s="61" customFormat="1" ht="45.75" hidden="1" thickBot="1" x14ac:dyDescent="0.3">
      <c r="A87" s="62" t="str">
        <f t="shared" ref="A87:A88" si="664">A86</f>
        <v>Новгородская область</v>
      </c>
      <c r="B87" s="117"/>
      <c r="C87" s="56" t="s">
        <v>19</v>
      </c>
      <c r="D87" s="63">
        <f t="shared" si="653"/>
        <v>407.75900000000001</v>
      </c>
      <c r="E87" s="64">
        <f t="shared" si="653"/>
        <v>514.76200000000006</v>
      </c>
      <c r="F87" s="64">
        <f>P87+Z87+AT87</f>
        <v>673.55500000000006</v>
      </c>
      <c r="G87" s="64">
        <f>Q87+AA87+AU87</f>
        <v>795.44</v>
      </c>
      <c r="H87" s="65">
        <f t="shared" si="654"/>
        <v>1.2624172611763322</v>
      </c>
      <c r="I87" s="65">
        <f t="shared" si="654"/>
        <v>1.3084784813175798</v>
      </c>
      <c r="J87" s="65">
        <f t="shared" si="654"/>
        <v>1.1809577540067255</v>
      </c>
      <c r="K87" s="64">
        <f t="shared" si="655"/>
        <v>107.00300000000004</v>
      </c>
      <c r="L87" s="64">
        <f t="shared" si="655"/>
        <v>158.79300000000001</v>
      </c>
      <c r="M87" s="66">
        <f t="shared" si="655"/>
        <v>121.88499999999999</v>
      </c>
      <c r="N87" s="63">
        <f>'[1]Поступление и задолженность'!N87/1000</f>
        <v>57.664999999999999</v>
      </c>
      <c r="O87" s="64">
        <f>'[1]Поступление и задолженность'!O87/1000</f>
        <v>71.766999999999996</v>
      </c>
      <c r="P87" s="64">
        <f>'[1]Поступление и задолженность'!P87/1000</f>
        <v>88.56</v>
      </c>
      <c r="Q87" s="64">
        <f>'[1]Поступление и задолженность'!Q87/1000</f>
        <v>90.697000000000003</v>
      </c>
      <c r="R87" s="65">
        <f t="shared" si="656"/>
        <v>1.2445504205323852</v>
      </c>
      <c r="S87" s="65">
        <f t="shared" si="656"/>
        <v>1.2339933395571783</v>
      </c>
      <c r="T87" s="65">
        <f t="shared" si="656"/>
        <v>1.0241305329719963</v>
      </c>
      <c r="U87" s="64">
        <f t="shared" si="657"/>
        <v>14.101999999999997</v>
      </c>
      <c r="V87" s="64">
        <f t="shared" si="657"/>
        <v>16.793000000000006</v>
      </c>
      <c r="W87" s="66">
        <f t="shared" si="657"/>
        <v>2.1370000000000005</v>
      </c>
      <c r="X87" s="63">
        <f>'[1]Поступление и задолженность'!X87/1000</f>
        <v>295.64299999999997</v>
      </c>
      <c r="Y87" s="64">
        <f>'[1]Поступление и задолженность'!Y87/1000</f>
        <v>373.26100000000002</v>
      </c>
      <c r="Z87" s="64">
        <f>'[1]Поступление и задолженность'!Z87/1000</f>
        <v>490.464</v>
      </c>
      <c r="AA87" s="64">
        <f>'[1]Поступление и задолженность'!AA87/1000</f>
        <v>583.86300000000006</v>
      </c>
      <c r="AB87" s="65">
        <f t="shared" si="658"/>
        <v>1.2625396170381171</v>
      </c>
      <c r="AC87" s="65">
        <f t="shared" si="658"/>
        <v>1.3139974441476607</v>
      </c>
      <c r="AD87" s="65">
        <f t="shared" si="658"/>
        <v>1.1904298786455276</v>
      </c>
      <c r="AE87" s="64">
        <f t="shared" si="659"/>
        <v>77.618000000000052</v>
      </c>
      <c r="AF87" s="64">
        <f t="shared" si="659"/>
        <v>117.20299999999997</v>
      </c>
      <c r="AG87" s="66">
        <f t="shared" si="659"/>
        <v>93.399000000000058</v>
      </c>
      <c r="AH87" s="63">
        <f>'[1]Поступление и задолженность'!AH87/1000</f>
        <v>54.451000000000001</v>
      </c>
      <c r="AI87" s="64">
        <f>'[1]Поступление и задолженность'!AI87/1000</f>
        <v>69.733999999999995</v>
      </c>
      <c r="AJ87" s="64">
        <f>'[1]Поступление и задолженность'!AJ87/1000</f>
        <v>130.952</v>
      </c>
      <c r="AK87" s="64">
        <f>'[1]Поступление и задолженность'!AK87/1000</f>
        <v>178.28100000000001</v>
      </c>
      <c r="AL87" s="65">
        <f t="shared" si="660"/>
        <v>1.2806743677802059</v>
      </c>
      <c r="AM87" s="65">
        <f t="shared" si="660"/>
        <v>1.8778787965698225</v>
      </c>
      <c r="AN87" s="65">
        <f t="shared" si="660"/>
        <v>1.3614225059563809</v>
      </c>
      <c r="AO87" s="64">
        <f t="shared" si="661"/>
        <v>15.282999999999994</v>
      </c>
      <c r="AP87" s="64">
        <f t="shared" si="661"/>
        <v>61.218000000000004</v>
      </c>
      <c r="AQ87" s="66">
        <f t="shared" si="661"/>
        <v>47.329000000000008</v>
      </c>
      <c r="AR87" s="63">
        <f>'[1]Поступление и задолженность'!AR87/1000</f>
        <v>41.655999999999999</v>
      </c>
      <c r="AS87" s="64">
        <f>'[1]Поступление и задолженность'!AS87/1000</f>
        <v>53.65</v>
      </c>
      <c r="AT87" s="64">
        <f>'[1]Поступление и задолженность'!AT87/1000</f>
        <v>94.531000000000006</v>
      </c>
      <c r="AU87" s="64">
        <f>'[1]Поступление и задолженность'!AU87/1000</f>
        <v>120.88</v>
      </c>
      <c r="AV87" s="65">
        <f t="shared" ref="AV87:AW87" si="665">AS87/AR87</f>
        <v>1.2879297100057614</v>
      </c>
      <c r="AW87" s="65">
        <f t="shared" si="665"/>
        <v>1.7619944082013048</v>
      </c>
      <c r="AX87" s="65">
        <f t="shared" si="662"/>
        <v>1.2787339602881593</v>
      </c>
      <c r="AY87" s="64">
        <f t="shared" ref="AY87:AZ87" si="666">AS87-AR87</f>
        <v>11.994</v>
      </c>
      <c r="AZ87" s="64">
        <f t="shared" si="666"/>
        <v>40.881000000000007</v>
      </c>
      <c r="BA87" s="66">
        <f t="shared" si="663"/>
        <v>26.34899999999999</v>
      </c>
    </row>
    <row r="88" spans="1:53" s="61" customFormat="1" ht="45" hidden="1" customHeight="1" thickBot="1" x14ac:dyDescent="0.3">
      <c r="A88" s="67" t="str">
        <f t="shared" si="664"/>
        <v>Новгородская область</v>
      </c>
      <c r="B88" s="118"/>
      <c r="C88" s="68" t="s">
        <v>20</v>
      </c>
      <c r="D88" s="69">
        <f t="shared" ref="D88:G88" si="667">D87/D86</f>
        <v>0.42018123812389485</v>
      </c>
      <c r="E88" s="70">
        <f t="shared" si="667"/>
        <v>0.4428761197471256</v>
      </c>
      <c r="F88" s="70">
        <f t="shared" si="667"/>
        <v>0.78152321346314735</v>
      </c>
      <c r="G88" s="70">
        <f t="shared" si="667"/>
        <v>0.93834861779257339</v>
      </c>
      <c r="H88" s="54" t="s">
        <v>18</v>
      </c>
      <c r="I88" s="54" t="s">
        <v>18</v>
      </c>
      <c r="J88" s="54" t="s">
        <v>18</v>
      </c>
      <c r="K88" s="71">
        <f t="shared" ref="K88:M88" si="668">(E88-D88)*100</f>
        <v>2.2694881623230745</v>
      </c>
      <c r="L88" s="71">
        <f t="shared" si="668"/>
        <v>33.864709371602174</v>
      </c>
      <c r="M88" s="72">
        <f t="shared" si="668"/>
        <v>15.682540432942604</v>
      </c>
      <c r="N88" s="69">
        <f t="shared" ref="N88:Q88" si="669">N87/N86</f>
        <v>0.58187523965207566</v>
      </c>
      <c r="O88" s="70">
        <f t="shared" si="669"/>
        <v>0.64946335812926459</v>
      </c>
      <c r="P88" s="70">
        <f t="shared" si="669"/>
        <v>0.77088465455558364</v>
      </c>
      <c r="Q88" s="70">
        <f t="shared" si="669"/>
        <v>1.044126450543378</v>
      </c>
      <c r="R88" s="54" t="s">
        <v>18</v>
      </c>
      <c r="S88" s="54" t="s">
        <v>18</v>
      </c>
      <c r="T88" s="54" t="s">
        <v>18</v>
      </c>
      <c r="U88" s="71">
        <f t="shared" ref="U88:W88" si="670">(O88-N88)*100</f>
        <v>6.758811847718893</v>
      </c>
      <c r="V88" s="71">
        <f t="shared" si="670"/>
        <v>12.142129642631904</v>
      </c>
      <c r="W88" s="72">
        <f t="shared" si="670"/>
        <v>27.324179598779441</v>
      </c>
      <c r="X88" s="69">
        <f t="shared" ref="X88:AA88" si="671">X87/X86</f>
        <v>0.64579355960489115</v>
      </c>
      <c r="Y88" s="70">
        <f t="shared" si="671"/>
        <v>0.75601145579311524</v>
      </c>
      <c r="Z88" s="70">
        <f t="shared" si="671"/>
        <v>0.88665205978697093</v>
      </c>
      <c r="AA88" s="70">
        <f t="shared" si="671"/>
        <v>1.0278427665316427</v>
      </c>
      <c r="AB88" s="54" t="s">
        <v>18</v>
      </c>
      <c r="AC88" s="54" t="s">
        <v>18</v>
      </c>
      <c r="AD88" s="54" t="s">
        <v>18</v>
      </c>
      <c r="AE88" s="71">
        <f t="shared" ref="AE88:AG88" si="672">(Y88-X88)*100</f>
        <v>11.021789618822408</v>
      </c>
      <c r="AF88" s="71">
        <f t="shared" si="672"/>
        <v>13.064060399385568</v>
      </c>
      <c r="AG88" s="72">
        <f t="shared" si="672"/>
        <v>14.119070674467181</v>
      </c>
      <c r="AH88" s="69">
        <f t="shared" ref="AH88:AK88" si="673">AH87/AH86</f>
        <v>0.13167172870076607</v>
      </c>
      <c r="AI88" s="70">
        <f t="shared" si="673"/>
        <v>0.12495117274991487</v>
      </c>
      <c r="AJ88" s="70">
        <f t="shared" si="673"/>
        <v>0.19811854554917108</v>
      </c>
      <c r="AK88" s="70">
        <f t="shared" si="673"/>
        <v>0.29036797435759626</v>
      </c>
      <c r="AL88" s="54" t="s">
        <v>18</v>
      </c>
      <c r="AM88" s="54" t="s">
        <v>18</v>
      </c>
      <c r="AN88" s="54" t="s">
        <v>18</v>
      </c>
      <c r="AO88" s="71">
        <f t="shared" ref="AO88:AQ88" si="674">(AI88-AH88)*100</f>
        <v>-0.67205559508512058</v>
      </c>
      <c r="AP88" s="71">
        <f t="shared" si="674"/>
        <v>7.3167372799256212</v>
      </c>
      <c r="AQ88" s="72">
        <f t="shared" si="674"/>
        <v>9.2249428808425176</v>
      </c>
      <c r="AR88" s="69" t="s">
        <v>18</v>
      </c>
      <c r="AS88" s="70" t="s">
        <v>18</v>
      </c>
      <c r="AT88" s="70">
        <f t="shared" ref="AT88:AU88" si="675">AT87/AT86</f>
        <v>0.4877659903820355</v>
      </c>
      <c r="AU88" s="70">
        <f t="shared" si="675"/>
        <v>0.62700022303945724</v>
      </c>
      <c r="AV88" s="54" t="s">
        <v>18</v>
      </c>
      <c r="AW88" s="54" t="s">
        <v>18</v>
      </c>
      <c r="AX88" s="54" t="s">
        <v>18</v>
      </c>
      <c r="AY88" s="71" t="s">
        <v>18</v>
      </c>
      <c r="AZ88" s="71" t="s">
        <v>18</v>
      </c>
      <c r="BA88" s="72">
        <f t="shared" ref="BA88" si="676">(AU88-AT88)*100</f>
        <v>13.923423265742175</v>
      </c>
    </row>
    <row r="89" spans="1:53" s="61" customFormat="1" ht="45.75" hidden="1" thickBot="1" x14ac:dyDescent="0.3">
      <c r="A89" s="55" t="str">
        <f t="shared" ref="A89" si="677">B89</f>
        <v>Псковская область</v>
      </c>
      <c r="B89" s="116" t="s">
        <v>48</v>
      </c>
      <c r="C89" s="56" t="s">
        <v>17</v>
      </c>
      <c r="D89" s="57">
        <f t="shared" ref="D89:E90" si="678">N89+X89+AH89</f>
        <v>863.57600000000002</v>
      </c>
      <c r="E89" s="58">
        <f t="shared" si="678"/>
        <v>961.649</v>
      </c>
      <c r="F89" s="58">
        <f>P89+Z89+AT89</f>
        <v>684.91100000000006</v>
      </c>
      <c r="G89" s="58">
        <f>Q89+AA89+AU89</f>
        <v>670.42500000000007</v>
      </c>
      <c r="H89" s="59">
        <f t="shared" ref="H89:J90" si="679">E89/D89</f>
        <v>1.1135661482023584</v>
      </c>
      <c r="I89" s="59">
        <f t="shared" si="679"/>
        <v>0.71222556254932934</v>
      </c>
      <c r="J89" s="59">
        <f t="shared" si="679"/>
        <v>0.97884980676321454</v>
      </c>
      <c r="K89" s="58">
        <f t="shared" ref="K89:M90" si="680">E89-D89</f>
        <v>98.072999999999979</v>
      </c>
      <c r="L89" s="58">
        <f t="shared" si="680"/>
        <v>-276.73799999999994</v>
      </c>
      <c r="M89" s="60">
        <f t="shared" si="680"/>
        <v>-14.48599999999999</v>
      </c>
      <c r="N89" s="57">
        <f>'[1]Поступление и задолженность'!N89/1000</f>
        <v>22.693999999999999</v>
      </c>
      <c r="O89" s="58">
        <f>'[1]Поступление и задолженность'!O89/1000</f>
        <v>28.157</v>
      </c>
      <c r="P89" s="58">
        <f>'[1]Поступление и задолженность'!P89/1000</f>
        <v>29.175999999999998</v>
      </c>
      <c r="Q89" s="58">
        <f>'[1]Поступление и задолженность'!Q89/1000</f>
        <v>37.872999999999998</v>
      </c>
      <c r="R89" s="59">
        <f t="shared" ref="R89:T90" si="681">O89/N89</f>
        <v>1.2407244205516876</v>
      </c>
      <c r="S89" s="59">
        <f t="shared" si="681"/>
        <v>1.0361899350072805</v>
      </c>
      <c r="T89" s="59">
        <f t="shared" si="681"/>
        <v>1.2980874691527282</v>
      </c>
      <c r="U89" s="58">
        <f t="shared" ref="U89:W90" si="682">O89-N89</f>
        <v>5.463000000000001</v>
      </c>
      <c r="V89" s="58">
        <f t="shared" si="682"/>
        <v>1.0189999999999984</v>
      </c>
      <c r="W89" s="60">
        <f t="shared" si="682"/>
        <v>8.6969999999999992</v>
      </c>
      <c r="X89" s="57">
        <f>'[1]Поступление и задолженность'!X89/1000</f>
        <v>400.18799999999999</v>
      </c>
      <c r="Y89" s="58">
        <f>'[1]Поступление и задолженность'!Y89/1000</f>
        <v>452.697</v>
      </c>
      <c r="Z89" s="58">
        <f>'[1]Поступление и задолженность'!Z89/1000</f>
        <v>519.13900000000001</v>
      </c>
      <c r="AA89" s="58">
        <f>'[1]Поступление и задолженность'!AA89/1000</f>
        <v>504.06700000000001</v>
      </c>
      <c r="AB89" s="59">
        <f t="shared" ref="AB89:AD90" si="683">Y89/X89</f>
        <v>1.1312108309094726</v>
      </c>
      <c r="AC89" s="59">
        <f t="shared" si="683"/>
        <v>1.1467692518395307</v>
      </c>
      <c r="AD89" s="59">
        <f t="shared" si="683"/>
        <v>0.97096731318587126</v>
      </c>
      <c r="AE89" s="58">
        <f t="shared" ref="AE89:AG90" si="684">Y89-X89</f>
        <v>52.509000000000015</v>
      </c>
      <c r="AF89" s="58">
        <f t="shared" si="684"/>
        <v>66.442000000000007</v>
      </c>
      <c r="AG89" s="60">
        <f t="shared" si="684"/>
        <v>-15.072000000000003</v>
      </c>
      <c r="AH89" s="57">
        <f>'[1]Поступление и задолженность'!AH89/1000</f>
        <v>440.69400000000002</v>
      </c>
      <c r="AI89" s="58">
        <f>'[1]Поступление и задолженность'!AI89/1000</f>
        <v>480.79500000000002</v>
      </c>
      <c r="AJ89" s="58">
        <f>'[1]Поступление и задолженность'!AJ89/1000</f>
        <v>477.32900000000001</v>
      </c>
      <c r="AK89" s="58">
        <f>'[1]Поступление и задолженность'!AK89/1000</f>
        <v>469.05200000000002</v>
      </c>
      <c r="AL89" s="59">
        <f t="shared" ref="AL89:AN90" si="685">AI89/AH89</f>
        <v>1.0909951122547619</v>
      </c>
      <c r="AM89" s="59">
        <f t="shared" si="685"/>
        <v>0.9927911063966971</v>
      </c>
      <c r="AN89" s="59">
        <f t="shared" si="685"/>
        <v>0.98265975878272638</v>
      </c>
      <c r="AO89" s="58">
        <f t="shared" ref="AO89:AQ90" si="686">AI89-AH89</f>
        <v>40.100999999999999</v>
      </c>
      <c r="AP89" s="58">
        <f t="shared" si="686"/>
        <v>-3.4660000000000082</v>
      </c>
      <c r="AQ89" s="60">
        <f t="shared" si="686"/>
        <v>-8.2769999999999868</v>
      </c>
      <c r="AR89" s="57" t="s">
        <v>18</v>
      </c>
      <c r="AS89" s="58" t="s">
        <v>18</v>
      </c>
      <c r="AT89" s="58">
        <f>'[1]Поступление и задолженность'!AT89/1000</f>
        <v>136.596</v>
      </c>
      <c r="AU89" s="58">
        <f>'[1]Поступление и задолженность'!AU89/1000</f>
        <v>128.48500000000001</v>
      </c>
      <c r="AV89" s="59" t="s">
        <v>18</v>
      </c>
      <c r="AW89" s="59" t="s">
        <v>18</v>
      </c>
      <c r="AX89" s="59">
        <f t="shared" ref="AX89:AX90" si="687">AU89/AT89</f>
        <v>0.94062051597411356</v>
      </c>
      <c r="AY89" s="58" t="s">
        <v>18</v>
      </c>
      <c r="AZ89" s="58" t="s">
        <v>18</v>
      </c>
      <c r="BA89" s="60">
        <f t="shared" ref="BA89:BA90" si="688">AU89-AT89</f>
        <v>-8.11099999999999</v>
      </c>
    </row>
    <row r="90" spans="1:53" s="61" customFormat="1" ht="45.75" hidden="1" thickBot="1" x14ac:dyDescent="0.3">
      <c r="A90" s="62" t="str">
        <f t="shared" ref="A90:A91" si="689">A89</f>
        <v>Псковская область</v>
      </c>
      <c r="B90" s="117"/>
      <c r="C90" s="56" t="s">
        <v>19</v>
      </c>
      <c r="D90" s="63">
        <f t="shared" si="678"/>
        <v>223.00200000000001</v>
      </c>
      <c r="E90" s="64">
        <f t="shared" si="678"/>
        <v>315.29500000000002</v>
      </c>
      <c r="F90" s="64">
        <f>P90+Z90+AT90</f>
        <v>393.04900000000004</v>
      </c>
      <c r="G90" s="64">
        <f>Q90+AA90+AU90</f>
        <v>526.42999999999995</v>
      </c>
      <c r="H90" s="65">
        <f t="shared" si="679"/>
        <v>1.4138662433520777</v>
      </c>
      <c r="I90" s="65">
        <f t="shared" si="679"/>
        <v>1.246607145688958</v>
      </c>
      <c r="J90" s="65">
        <f t="shared" si="679"/>
        <v>1.3393495467486241</v>
      </c>
      <c r="K90" s="64">
        <f t="shared" si="680"/>
        <v>92.293000000000006</v>
      </c>
      <c r="L90" s="64">
        <f t="shared" si="680"/>
        <v>77.754000000000019</v>
      </c>
      <c r="M90" s="66">
        <f t="shared" si="680"/>
        <v>133.38099999999991</v>
      </c>
      <c r="N90" s="63">
        <f>'[1]Поступление и задолженность'!N90/1000</f>
        <v>12.292999999999999</v>
      </c>
      <c r="O90" s="64">
        <f>'[1]Поступление и задолженность'!O90/1000</f>
        <v>16.898</v>
      </c>
      <c r="P90" s="64">
        <f>'[1]Поступление и задолженность'!P90/1000</f>
        <v>19.725000000000001</v>
      </c>
      <c r="Q90" s="64">
        <f>'[1]Поступление и задолженность'!Q90/1000</f>
        <v>32.716999999999999</v>
      </c>
      <c r="R90" s="65">
        <f t="shared" si="681"/>
        <v>1.3746034328479624</v>
      </c>
      <c r="S90" s="65">
        <f t="shared" si="681"/>
        <v>1.1672979050775241</v>
      </c>
      <c r="T90" s="65">
        <f t="shared" si="681"/>
        <v>1.6586565272496829</v>
      </c>
      <c r="U90" s="64">
        <f t="shared" si="682"/>
        <v>4.6050000000000004</v>
      </c>
      <c r="V90" s="64">
        <f t="shared" si="682"/>
        <v>2.8270000000000017</v>
      </c>
      <c r="W90" s="66">
        <f t="shared" si="682"/>
        <v>12.991999999999997</v>
      </c>
      <c r="X90" s="63">
        <f>'[1]Поступление и задолженность'!X90/1000</f>
        <v>168.43199999999999</v>
      </c>
      <c r="Y90" s="64">
        <f>'[1]Поступление и задолженность'!Y90/1000</f>
        <v>219.81</v>
      </c>
      <c r="Z90" s="64">
        <f>'[1]Поступление и задолженность'!Z90/1000</f>
        <v>299.74900000000002</v>
      </c>
      <c r="AA90" s="64">
        <f>'[1]Поступление и задолженность'!AA90/1000</f>
        <v>397.44200000000001</v>
      </c>
      <c r="AB90" s="65">
        <f t="shared" si="683"/>
        <v>1.3050370475919066</v>
      </c>
      <c r="AC90" s="65">
        <f t="shared" si="683"/>
        <v>1.3636731722851554</v>
      </c>
      <c r="AD90" s="65">
        <f t="shared" si="683"/>
        <v>1.3259160164003883</v>
      </c>
      <c r="AE90" s="64">
        <f t="shared" si="684"/>
        <v>51.378000000000014</v>
      </c>
      <c r="AF90" s="64">
        <f t="shared" si="684"/>
        <v>79.939000000000021</v>
      </c>
      <c r="AG90" s="66">
        <f t="shared" si="684"/>
        <v>97.692999999999984</v>
      </c>
      <c r="AH90" s="63">
        <f>'[1]Поступление и задолженность'!AH90/1000</f>
        <v>42.277000000000001</v>
      </c>
      <c r="AI90" s="64">
        <f>'[1]Поступление и задолженность'!AI90/1000</f>
        <v>78.587000000000003</v>
      </c>
      <c r="AJ90" s="64">
        <f>'[1]Поступление и задолженность'!AJ90/1000</f>
        <v>115.84</v>
      </c>
      <c r="AK90" s="64">
        <f>'[1]Поступление и задолженность'!AK90/1000</f>
        <v>132.18299999999999</v>
      </c>
      <c r="AL90" s="65">
        <f t="shared" si="685"/>
        <v>1.8588594271116683</v>
      </c>
      <c r="AM90" s="65">
        <f t="shared" si="685"/>
        <v>1.4740351457620218</v>
      </c>
      <c r="AN90" s="65">
        <f t="shared" si="685"/>
        <v>1.1410825276243093</v>
      </c>
      <c r="AO90" s="64">
        <f t="shared" si="686"/>
        <v>36.31</v>
      </c>
      <c r="AP90" s="64">
        <f t="shared" si="686"/>
        <v>37.253</v>
      </c>
      <c r="AQ90" s="66">
        <f t="shared" si="686"/>
        <v>16.342999999999989</v>
      </c>
      <c r="AR90" s="63">
        <f>'[1]Поступление и задолженность'!AR90/1000</f>
        <v>29.141999999999999</v>
      </c>
      <c r="AS90" s="64">
        <f>'[1]Поступление и задолженность'!AS90/1000</f>
        <v>46.728999999999999</v>
      </c>
      <c r="AT90" s="64">
        <f>'[1]Поступление и задолженность'!AT90/1000</f>
        <v>73.575000000000003</v>
      </c>
      <c r="AU90" s="64">
        <f>'[1]Поступление и задолженность'!AU90/1000</f>
        <v>96.271000000000001</v>
      </c>
      <c r="AV90" s="65">
        <f t="shared" ref="AV90:AW90" si="690">AS90/AR90</f>
        <v>1.6034932399972548</v>
      </c>
      <c r="AW90" s="65">
        <f t="shared" si="690"/>
        <v>1.5745040552975669</v>
      </c>
      <c r="AX90" s="65">
        <f t="shared" si="687"/>
        <v>1.3084743459055386</v>
      </c>
      <c r="AY90" s="64">
        <f t="shared" ref="AY90:AZ90" si="691">AS90-AR90</f>
        <v>17.587</v>
      </c>
      <c r="AZ90" s="64">
        <f t="shared" si="691"/>
        <v>26.846000000000004</v>
      </c>
      <c r="BA90" s="66">
        <f t="shared" si="688"/>
        <v>22.695999999999998</v>
      </c>
    </row>
    <row r="91" spans="1:53" s="61" customFormat="1" ht="45" hidden="1" customHeight="1" thickBot="1" x14ac:dyDescent="0.3">
      <c r="A91" s="67" t="str">
        <f t="shared" si="689"/>
        <v>Псковская область</v>
      </c>
      <c r="B91" s="118"/>
      <c r="C91" s="68" t="s">
        <v>20</v>
      </c>
      <c r="D91" s="69">
        <f t="shared" ref="D91:G91" si="692">D90/D89</f>
        <v>0.25823089108544006</v>
      </c>
      <c r="E91" s="70">
        <f t="shared" si="692"/>
        <v>0.32786910816732512</v>
      </c>
      <c r="F91" s="70">
        <f t="shared" si="692"/>
        <v>0.57386872162952562</v>
      </c>
      <c r="G91" s="70">
        <f t="shared" si="692"/>
        <v>0.78521833165529309</v>
      </c>
      <c r="H91" s="54" t="s">
        <v>18</v>
      </c>
      <c r="I91" s="54" t="s">
        <v>18</v>
      </c>
      <c r="J91" s="54" t="s">
        <v>18</v>
      </c>
      <c r="K91" s="71">
        <f t="shared" ref="K91:M91" si="693">(E91-D91)*100</f>
        <v>6.9638217081885054</v>
      </c>
      <c r="L91" s="71">
        <f t="shared" si="693"/>
        <v>24.599961346220052</v>
      </c>
      <c r="M91" s="72">
        <f t="shared" si="693"/>
        <v>21.134961002576745</v>
      </c>
      <c r="N91" s="69">
        <f t="shared" ref="N91:Q91" si="694">N90/N89</f>
        <v>0.54168502687935138</v>
      </c>
      <c r="O91" s="70">
        <f t="shared" si="694"/>
        <v>0.60013495755939905</v>
      </c>
      <c r="P91" s="70">
        <f t="shared" si="694"/>
        <v>0.67606937208664664</v>
      </c>
      <c r="Q91" s="70">
        <f t="shared" si="694"/>
        <v>0.86386079792992376</v>
      </c>
      <c r="R91" s="54" t="s">
        <v>18</v>
      </c>
      <c r="S91" s="54" t="s">
        <v>18</v>
      </c>
      <c r="T91" s="54" t="s">
        <v>18</v>
      </c>
      <c r="U91" s="71">
        <f t="shared" ref="U91:W91" si="695">(O91-N91)*100</f>
        <v>5.8449930680047668</v>
      </c>
      <c r="V91" s="71">
        <f t="shared" si="695"/>
        <v>7.5934414527247585</v>
      </c>
      <c r="W91" s="72">
        <f t="shared" si="695"/>
        <v>18.779142584327712</v>
      </c>
      <c r="X91" s="69">
        <f t="shared" ref="X91:AA91" si="696">X90/X89</f>
        <v>0.42088218537287475</v>
      </c>
      <c r="Y91" s="70">
        <f t="shared" si="696"/>
        <v>0.48555656432448197</v>
      </c>
      <c r="Z91" s="70">
        <f t="shared" si="696"/>
        <v>0.57739641984131418</v>
      </c>
      <c r="AA91" s="70">
        <f t="shared" si="696"/>
        <v>0.78847058029984107</v>
      </c>
      <c r="AB91" s="54" t="s">
        <v>18</v>
      </c>
      <c r="AC91" s="54" t="s">
        <v>18</v>
      </c>
      <c r="AD91" s="54" t="s">
        <v>18</v>
      </c>
      <c r="AE91" s="71">
        <f t="shared" ref="AE91:AG91" si="697">(Y91-X91)*100</f>
        <v>6.467437895160721</v>
      </c>
      <c r="AF91" s="71">
        <f t="shared" si="697"/>
        <v>9.1839855516832216</v>
      </c>
      <c r="AG91" s="72">
        <f t="shared" si="697"/>
        <v>21.107416045852688</v>
      </c>
      <c r="AH91" s="69">
        <f t="shared" ref="AH91:AK91" si="698">AH90/AH89</f>
        <v>9.59327787535115E-2</v>
      </c>
      <c r="AI91" s="70">
        <f t="shared" si="698"/>
        <v>0.16345219896213564</v>
      </c>
      <c r="AJ91" s="70">
        <f t="shared" si="698"/>
        <v>0.24268376738056979</v>
      </c>
      <c r="AK91" s="70">
        <f t="shared" si="698"/>
        <v>0.28180883995804301</v>
      </c>
      <c r="AL91" s="54" t="s">
        <v>18</v>
      </c>
      <c r="AM91" s="54" t="s">
        <v>18</v>
      </c>
      <c r="AN91" s="54" t="s">
        <v>18</v>
      </c>
      <c r="AO91" s="71">
        <f t="shared" ref="AO91:AQ91" si="699">(AI91-AH91)*100</f>
        <v>6.7519420208624146</v>
      </c>
      <c r="AP91" s="71">
        <f t="shared" si="699"/>
        <v>7.9231568418434151</v>
      </c>
      <c r="AQ91" s="72">
        <f t="shared" si="699"/>
        <v>3.9125072577473219</v>
      </c>
      <c r="AR91" s="69" t="s">
        <v>18</v>
      </c>
      <c r="AS91" s="70" t="s">
        <v>18</v>
      </c>
      <c r="AT91" s="70">
        <f t="shared" ref="AT91:AU91" si="700">AT90/AT89</f>
        <v>0.53863217078098924</v>
      </c>
      <c r="AU91" s="70">
        <f t="shared" si="700"/>
        <v>0.74927812585126663</v>
      </c>
      <c r="AV91" s="54" t="s">
        <v>18</v>
      </c>
      <c r="AW91" s="54" t="s">
        <v>18</v>
      </c>
      <c r="AX91" s="54" t="s">
        <v>18</v>
      </c>
      <c r="AY91" s="71" t="s">
        <v>18</v>
      </c>
      <c r="AZ91" s="71" t="s">
        <v>18</v>
      </c>
      <c r="BA91" s="72">
        <f t="shared" ref="BA91" si="701">(AU91-AT91)*100</f>
        <v>21.06459550702774</v>
      </c>
    </row>
    <row r="92" spans="1:53" s="61" customFormat="1" ht="15" hidden="1" customHeight="1" thickBot="1" x14ac:dyDescent="0.3">
      <c r="A92" s="55" t="str">
        <f t="shared" ref="A92" si="702">B92</f>
        <v>город Санкт-Петербург</v>
      </c>
      <c r="B92" s="116" t="s">
        <v>49</v>
      </c>
      <c r="C92" s="56" t="s">
        <v>17</v>
      </c>
      <c r="D92" s="57">
        <f t="shared" ref="D92:E93" si="703">N92+X92+AH92</f>
        <v>13390.04</v>
      </c>
      <c r="E92" s="58">
        <f t="shared" si="703"/>
        <v>13995.917000000001</v>
      </c>
      <c r="F92" s="58">
        <f>P92+Z92+AT92</f>
        <v>9910.978000000001</v>
      </c>
      <c r="G92" s="58">
        <f>Q92+AA92+AU92</f>
        <v>9816.0630000000001</v>
      </c>
      <c r="H92" s="59">
        <f t="shared" ref="H92:J93" si="704">E92/D92</f>
        <v>1.0452483338361946</v>
      </c>
      <c r="I92" s="59">
        <f t="shared" si="704"/>
        <v>0.70813352208361913</v>
      </c>
      <c r="J92" s="59">
        <f t="shared" si="704"/>
        <v>0.99042324581892915</v>
      </c>
      <c r="K92" s="58">
        <f t="shared" ref="K92:M93" si="705">E92-D92</f>
        <v>605.87700000000041</v>
      </c>
      <c r="L92" s="58">
        <f t="shared" si="705"/>
        <v>-4084.9390000000003</v>
      </c>
      <c r="M92" s="60">
        <f t="shared" si="705"/>
        <v>-94.915000000000873</v>
      </c>
      <c r="N92" s="57">
        <f>'[1]Поступление и задолженность'!N92/1000</f>
        <v>1500.6310000000001</v>
      </c>
      <c r="O92" s="58">
        <f>'[1]Поступление и задолженность'!O92/1000</f>
        <v>1725.0930000000001</v>
      </c>
      <c r="P92" s="58">
        <f>'[1]Поступление и задолженность'!P92/1000</f>
        <v>1887.075</v>
      </c>
      <c r="Q92" s="58">
        <f>'[1]Поступление и задолженность'!Q92/1000</f>
        <v>2320.1669999999999</v>
      </c>
      <c r="R92" s="59">
        <f t="shared" ref="R92:T93" si="706">O92/N92</f>
        <v>1.1495784106819065</v>
      </c>
      <c r="S92" s="59">
        <f t="shared" si="706"/>
        <v>1.0938975463931511</v>
      </c>
      <c r="T92" s="59">
        <f t="shared" si="706"/>
        <v>1.2295043917173403</v>
      </c>
      <c r="U92" s="58">
        <f t="shared" ref="U92:W93" si="707">O92-N92</f>
        <v>224.46199999999999</v>
      </c>
      <c r="V92" s="58">
        <f t="shared" si="707"/>
        <v>161.98199999999997</v>
      </c>
      <c r="W92" s="60">
        <f t="shared" si="707"/>
        <v>433.09199999999987</v>
      </c>
      <c r="X92" s="57">
        <f>'[1]Поступление и задолженность'!X92/1000</f>
        <v>6311.4309999999996</v>
      </c>
      <c r="Y92" s="58">
        <f>'[1]Поступление и задолженность'!Y92/1000</f>
        <v>6802.3739999999998</v>
      </c>
      <c r="Z92" s="58">
        <f>'[1]Поступление и задолженность'!Z92/1000</f>
        <v>7826.7070000000003</v>
      </c>
      <c r="AA92" s="58">
        <f>'[1]Поступление и задолженность'!AA92/1000</f>
        <v>7285.7470000000003</v>
      </c>
      <c r="AB92" s="59">
        <f t="shared" ref="AB92:AD93" si="708">Y92/X92</f>
        <v>1.077786321358817</v>
      </c>
      <c r="AC92" s="59">
        <f t="shared" si="708"/>
        <v>1.1505846341292025</v>
      </c>
      <c r="AD92" s="59">
        <f t="shared" si="708"/>
        <v>0.93088280933475598</v>
      </c>
      <c r="AE92" s="58">
        <f t="shared" ref="AE92:AG93" si="709">Y92-X92</f>
        <v>490.94300000000021</v>
      </c>
      <c r="AF92" s="58">
        <f t="shared" si="709"/>
        <v>1024.3330000000005</v>
      </c>
      <c r="AG92" s="60">
        <f t="shared" si="709"/>
        <v>-540.96</v>
      </c>
      <c r="AH92" s="57">
        <f>'[1]Поступление и задолженность'!AH92/1000</f>
        <v>5577.9780000000001</v>
      </c>
      <c r="AI92" s="58">
        <f>'[1]Поступление и задолженность'!AI92/1000</f>
        <v>5468.45</v>
      </c>
      <c r="AJ92" s="58">
        <f>'[1]Поступление и задолженность'!AJ92/1000</f>
        <v>5379.732</v>
      </c>
      <c r="AK92" s="58">
        <f>'[1]Поступление и задолженность'!AK92/1000</f>
        <v>5544.433</v>
      </c>
      <c r="AL92" s="59">
        <f t="shared" ref="AL92:AN93" si="710">AI92/AH92</f>
        <v>0.9803642108305195</v>
      </c>
      <c r="AM92" s="59">
        <f t="shared" si="710"/>
        <v>0.98377639001910966</v>
      </c>
      <c r="AN92" s="59">
        <f t="shared" si="710"/>
        <v>1.0306150938373881</v>
      </c>
      <c r="AO92" s="58">
        <f t="shared" ref="AO92:AQ93" si="711">AI92-AH92</f>
        <v>-109.52800000000025</v>
      </c>
      <c r="AP92" s="58">
        <f t="shared" si="711"/>
        <v>-88.717999999999847</v>
      </c>
      <c r="AQ92" s="60">
        <f t="shared" si="711"/>
        <v>164.70100000000002</v>
      </c>
      <c r="AR92" s="57" t="s">
        <v>18</v>
      </c>
      <c r="AS92" s="58" t="s">
        <v>18</v>
      </c>
      <c r="AT92" s="58">
        <f>'[1]Поступление и задолженность'!AT92/1000</f>
        <v>197.196</v>
      </c>
      <c r="AU92" s="58">
        <f>'[1]Поступление и задолженность'!AU92/1000</f>
        <v>210.149</v>
      </c>
      <c r="AV92" s="59" t="s">
        <v>18</v>
      </c>
      <c r="AW92" s="59" t="s">
        <v>18</v>
      </c>
      <c r="AX92" s="59">
        <f t="shared" ref="AX92:AX93" si="712">AU92/AT92</f>
        <v>1.0656859165500314</v>
      </c>
      <c r="AY92" s="58" t="s">
        <v>18</v>
      </c>
      <c r="AZ92" s="58" t="s">
        <v>18</v>
      </c>
      <c r="BA92" s="60">
        <f t="shared" ref="BA92:BA93" si="713">AU92-AT92</f>
        <v>12.953000000000003</v>
      </c>
    </row>
    <row r="93" spans="1:53" s="61" customFormat="1" ht="60.75" hidden="1" thickBot="1" x14ac:dyDescent="0.3">
      <c r="A93" s="62" t="str">
        <f t="shared" ref="A93:A94" si="714">A92</f>
        <v>город Санкт-Петербург</v>
      </c>
      <c r="B93" s="117"/>
      <c r="C93" s="56" t="s">
        <v>19</v>
      </c>
      <c r="D93" s="63">
        <f t="shared" si="703"/>
        <v>7306.5920000000006</v>
      </c>
      <c r="E93" s="64">
        <f t="shared" si="703"/>
        <v>8975.8559999999998</v>
      </c>
      <c r="F93" s="64">
        <f>P93+Z93+AT93</f>
        <v>10423.837</v>
      </c>
      <c r="G93" s="64">
        <f>Q93+AA93+AU93</f>
        <v>12342.204000000002</v>
      </c>
      <c r="H93" s="65">
        <f t="shared" si="704"/>
        <v>1.2284599988613021</v>
      </c>
      <c r="I93" s="65">
        <f t="shared" si="704"/>
        <v>1.1613195443420661</v>
      </c>
      <c r="J93" s="65">
        <f t="shared" si="704"/>
        <v>1.1840365500726846</v>
      </c>
      <c r="K93" s="64">
        <f t="shared" si="705"/>
        <v>1669.2639999999992</v>
      </c>
      <c r="L93" s="64">
        <f t="shared" si="705"/>
        <v>1447.9809999999998</v>
      </c>
      <c r="M93" s="66">
        <f t="shared" si="705"/>
        <v>1918.367000000002</v>
      </c>
      <c r="N93" s="63">
        <f>'[1]Поступление и задолженность'!N93/1000</f>
        <v>799.096</v>
      </c>
      <c r="O93" s="64">
        <f>'[1]Поступление и задолженность'!O93/1000</f>
        <v>1038.5450000000001</v>
      </c>
      <c r="P93" s="64">
        <f>'[1]Поступление и задолженность'!P93/1000</f>
        <v>1203.6759999999999</v>
      </c>
      <c r="Q93" s="64">
        <f>'[1]Поступление и задолженность'!Q93/1000</f>
        <v>1676.2339999999999</v>
      </c>
      <c r="R93" s="65">
        <f t="shared" si="706"/>
        <v>1.2996498543353991</v>
      </c>
      <c r="S93" s="65">
        <f t="shared" si="706"/>
        <v>1.1590022579666743</v>
      </c>
      <c r="T93" s="65">
        <f t="shared" si="706"/>
        <v>1.3925956818944634</v>
      </c>
      <c r="U93" s="64">
        <f t="shared" si="707"/>
        <v>239.44900000000007</v>
      </c>
      <c r="V93" s="64">
        <f t="shared" si="707"/>
        <v>165.13099999999986</v>
      </c>
      <c r="W93" s="66">
        <f t="shared" si="707"/>
        <v>472.55799999999999</v>
      </c>
      <c r="X93" s="63">
        <f>'[1]Поступление и задолженность'!X93/1000</f>
        <v>6175.47</v>
      </c>
      <c r="Y93" s="64">
        <f>'[1]Поступление и задолженность'!Y93/1000</f>
        <v>7477.6009999999997</v>
      </c>
      <c r="Z93" s="64">
        <f>'[1]Поступление и задолженность'!Z93/1000</f>
        <v>9131.4110000000001</v>
      </c>
      <c r="AA93" s="64">
        <f>'[1]Поступление и задолженность'!AA93/1000</f>
        <v>10514.994000000001</v>
      </c>
      <c r="AB93" s="65">
        <f t="shared" si="708"/>
        <v>1.2108553680934406</v>
      </c>
      <c r="AC93" s="65">
        <f t="shared" si="708"/>
        <v>1.2211685271787036</v>
      </c>
      <c r="AD93" s="65">
        <f t="shared" si="708"/>
        <v>1.1515190806765789</v>
      </c>
      <c r="AE93" s="64">
        <f t="shared" si="709"/>
        <v>1302.1309999999994</v>
      </c>
      <c r="AF93" s="64">
        <f t="shared" si="709"/>
        <v>1653.8100000000004</v>
      </c>
      <c r="AG93" s="66">
        <f t="shared" si="709"/>
        <v>1383.5830000000005</v>
      </c>
      <c r="AH93" s="63">
        <f>'[1]Поступление и задолженность'!AH93/1000</f>
        <v>332.02600000000001</v>
      </c>
      <c r="AI93" s="64">
        <f>'[1]Поступление и задолженность'!AI93/1000</f>
        <v>459.71</v>
      </c>
      <c r="AJ93" s="64">
        <f>'[1]Поступление и задолженность'!AJ93/1000</f>
        <v>476.17</v>
      </c>
      <c r="AK93" s="64">
        <f>'[1]Поступление и задолженность'!AK93/1000</f>
        <v>582.99699999999996</v>
      </c>
      <c r="AL93" s="65">
        <f t="shared" si="710"/>
        <v>1.3845602452819958</v>
      </c>
      <c r="AM93" s="65">
        <f t="shared" si="710"/>
        <v>1.0358051815274849</v>
      </c>
      <c r="AN93" s="65">
        <f t="shared" si="710"/>
        <v>1.2243463468929163</v>
      </c>
      <c r="AO93" s="64">
        <f t="shared" si="711"/>
        <v>127.68399999999997</v>
      </c>
      <c r="AP93" s="64">
        <f t="shared" si="711"/>
        <v>16.460000000000036</v>
      </c>
      <c r="AQ93" s="66">
        <f t="shared" si="711"/>
        <v>106.82699999999994</v>
      </c>
      <c r="AR93" s="63">
        <f>'[1]Поступление и задолженность'!AR93/1000</f>
        <v>46.268000000000001</v>
      </c>
      <c r="AS93" s="64">
        <f>'[1]Поступление и задолженность'!AS93/1000</f>
        <v>73.337000000000003</v>
      </c>
      <c r="AT93" s="64">
        <f>'[1]Поступление и задолженность'!AT93/1000</f>
        <v>88.75</v>
      </c>
      <c r="AU93" s="64">
        <f>'[1]Поступление и задолженность'!AU93/1000</f>
        <v>150.976</v>
      </c>
      <c r="AV93" s="65">
        <f t="shared" ref="AV93:AW93" si="715">AS93/AR93</f>
        <v>1.5850479813261866</v>
      </c>
      <c r="AW93" s="65">
        <f t="shared" si="715"/>
        <v>1.2101667643890532</v>
      </c>
      <c r="AX93" s="65">
        <f t="shared" si="712"/>
        <v>1.701138028169014</v>
      </c>
      <c r="AY93" s="64">
        <f t="shared" ref="AY93:AZ93" si="716">AS93-AR93</f>
        <v>27.069000000000003</v>
      </c>
      <c r="AZ93" s="64">
        <f t="shared" si="716"/>
        <v>15.412999999999997</v>
      </c>
      <c r="BA93" s="66">
        <f t="shared" si="713"/>
        <v>62.225999999999999</v>
      </c>
    </row>
    <row r="94" spans="1:53" s="61" customFormat="1" ht="45" hidden="1" customHeight="1" thickBot="1" x14ac:dyDescent="0.3">
      <c r="A94" s="67" t="str">
        <f t="shared" si="714"/>
        <v>город Санкт-Петербург</v>
      </c>
      <c r="B94" s="118"/>
      <c r="C94" s="68" t="s">
        <v>20</v>
      </c>
      <c r="D94" s="69">
        <f t="shared" ref="D94:G94" si="717">D93/D92</f>
        <v>0.54567364996669165</v>
      </c>
      <c r="E94" s="70">
        <f t="shared" si="717"/>
        <v>0.64131960771130603</v>
      </c>
      <c r="F94" s="70">
        <f t="shared" si="717"/>
        <v>1.0517465582105014</v>
      </c>
      <c r="G94" s="70">
        <f t="shared" si="717"/>
        <v>1.2573476759470676</v>
      </c>
      <c r="H94" s="54" t="s">
        <v>18</v>
      </c>
      <c r="I94" s="54" t="s">
        <v>18</v>
      </c>
      <c r="J94" s="54" t="s">
        <v>18</v>
      </c>
      <c r="K94" s="71">
        <f t="shared" ref="K94:M94" si="718">(E94-D94)*100</f>
        <v>9.5645957744614378</v>
      </c>
      <c r="L94" s="71">
        <f t="shared" si="718"/>
        <v>41.042695049919544</v>
      </c>
      <c r="M94" s="72">
        <f t="shared" si="718"/>
        <v>20.560111773656619</v>
      </c>
      <c r="N94" s="69">
        <f t="shared" ref="N94:Q94" si="719">N93/N92</f>
        <v>0.53250665886550386</v>
      </c>
      <c r="O94" s="70">
        <f t="shared" si="719"/>
        <v>0.60202261559231884</v>
      </c>
      <c r="P94" s="70">
        <f t="shared" si="719"/>
        <v>0.63785276154895798</v>
      </c>
      <c r="Q94" s="70">
        <f t="shared" si="719"/>
        <v>0.72246265031784351</v>
      </c>
      <c r="R94" s="54" t="s">
        <v>18</v>
      </c>
      <c r="S94" s="54" t="s">
        <v>18</v>
      </c>
      <c r="T94" s="54" t="s">
        <v>18</v>
      </c>
      <c r="U94" s="71">
        <f t="shared" ref="U94:W94" si="720">(O94-N94)*100</f>
        <v>6.9515956726814991</v>
      </c>
      <c r="V94" s="71">
        <f t="shared" si="720"/>
        <v>3.5830145956639137</v>
      </c>
      <c r="W94" s="72">
        <f t="shared" si="720"/>
        <v>8.4609888768885533</v>
      </c>
      <c r="X94" s="69">
        <f t="shared" ref="X94:AA94" si="721">X93/X92</f>
        <v>0.97845797569521087</v>
      </c>
      <c r="Y94" s="70">
        <f t="shared" si="721"/>
        <v>1.09926343361891</v>
      </c>
      <c r="Z94" s="70">
        <f t="shared" si="721"/>
        <v>1.1666989705887802</v>
      </c>
      <c r="AA94" s="70">
        <f t="shared" si="721"/>
        <v>1.4432279902115734</v>
      </c>
      <c r="AB94" s="54" t="s">
        <v>18</v>
      </c>
      <c r="AC94" s="54" t="s">
        <v>18</v>
      </c>
      <c r="AD94" s="54" t="s">
        <v>18</v>
      </c>
      <c r="AE94" s="71">
        <f t="shared" ref="AE94:AG94" si="722">(Y94-X94)*100</f>
        <v>12.080545792369913</v>
      </c>
      <c r="AF94" s="71">
        <f t="shared" si="722"/>
        <v>6.7435536969870258</v>
      </c>
      <c r="AG94" s="72">
        <f t="shared" si="722"/>
        <v>27.652901962279319</v>
      </c>
      <c r="AH94" s="69">
        <f t="shared" ref="AH94:AK94" si="723">AH93/AH92</f>
        <v>5.9524436991325529E-2</v>
      </c>
      <c r="AI94" s="70">
        <f t="shared" si="723"/>
        <v>8.4065868756228915E-2</v>
      </c>
      <c r="AJ94" s="70">
        <f t="shared" si="723"/>
        <v>8.8511844084426514E-2</v>
      </c>
      <c r="AK94" s="70">
        <f t="shared" si="723"/>
        <v>0.10514997656207586</v>
      </c>
      <c r="AL94" s="54" t="s">
        <v>18</v>
      </c>
      <c r="AM94" s="54" t="s">
        <v>18</v>
      </c>
      <c r="AN94" s="54" t="s">
        <v>18</v>
      </c>
      <c r="AO94" s="71">
        <f t="shared" ref="AO94:AQ94" si="724">(AI94-AH94)*100</f>
        <v>2.4541431764903385</v>
      </c>
      <c r="AP94" s="71">
        <f t="shared" si="724"/>
        <v>0.44459753281975989</v>
      </c>
      <c r="AQ94" s="72">
        <f t="shared" si="724"/>
        <v>1.663813247764935</v>
      </c>
      <c r="AR94" s="69" t="s">
        <v>18</v>
      </c>
      <c r="AS94" s="70" t="s">
        <v>18</v>
      </c>
      <c r="AT94" s="70">
        <f t="shared" ref="AT94:AU94" si="725">AT93/AT92</f>
        <v>0.45005983894196638</v>
      </c>
      <c r="AU94" s="70">
        <f t="shared" si="725"/>
        <v>0.71842359468757877</v>
      </c>
      <c r="AV94" s="54" t="s">
        <v>18</v>
      </c>
      <c r="AW94" s="54" t="s">
        <v>18</v>
      </c>
      <c r="AX94" s="54" t="s">
        <v>18</v>
      </c>
      <c r="AY94" s="71" t="s">
        <v>18</v>
      </c>
      <c r="AZ94" s="71" t="s">
        <v>18</v>
      </c>
      <c r="BA94" s="72">
        <f t="shared" ref="BA94" si="726">(AU94-AT94)*100</f>
        <v>26.836375574561238</v>
      </c>
    </row>
    <row r="95" spans="1:53" s="61" customFormat="1" ht="30.75" hidden="1" thickBot="1" x14ac:dyDescent="0.3">
      <c r="A95" s="55" t="str">
        <f t="shared" ref="A95" si="727">B95</f>
        <v>Ненецкий АО</v>
      </c>
      <c r="B95" s="116" t="s">
        <v>50</v>
      </c>
      <c r="C95" s="56" t="s">
        <v>17</v>
      </c>
      <c r="D95" s="57">
        <f t="shared" ref="D95:E96" si="728">N95+X95+AH95</f>
        <v>61.331000000000003</v>
      </c>
      <c r="E95" s="58">
        <f t="shared" si="728"/>
        <v>43.603999999999999</v>
      </c>
      <c r="F95" s="58">
        <f>P95+Z95+AT95</f>
        <v>24.930999999999997</v>
      </c>
      <c r="G95" s="58">
        <f>Q95+AA95+AU95</f>
        <v>23.706000000000003</v>
      </c>
      <c r="H95" s="59">
        <f t="shared" ref="H95:J96" si="729">E95/D95</f>
        <v>0.71096183006962221</v>
      </c>
      <c r="I95" s="59">
        <f t="shared" si="729"/>
        <v>0.57175947160810925</v>
      </c>
      <c r="J95" s="59">
        <f t="shared" si="729"/>
        <v>0.95086438570454479</v>
      </c>
      <c r="K95" s="58">
        <f t="shared" ref="K95:M96" si="730">E95-D95</f>
        <v>-17.727000000000004</v>
      </c>
      <c r="L95" s="58">
        <f t="shared" si="730"/>
        <v>-18.673000000000002</v>
      </c>
      <c r="M95" s="60">
        <f t="shared" si="730"/>
        <v>-1.2249999999999943</v>
      </c>
      <c r="N95" s="57">
        <f>'[1]Поступление и задолженность'!N95/1000</f>
        <v>1.4390000000000001</v>
      </c>
      <c r="O95" s="58">
        <f>'[1]Поступление и задолженность'!O95/1000</f>
        <v>3.097</v>
      </c>
      <c r="P95" s="58">
        <f>'[1]Поступление и задолженность'!P95/1000</f>
        <v>3.3849999999999998</v>
      </c>
      <c r="Q95" s="58">
        <f>'[1]Поступление и задолженность'!Q95/1000</f>
        <v>3.0550000000000002</v>
      </c>
      <c r="R95" s="59">
        <f t="shared" ref="R95:T96" si="731">O95/N95</f>
        <v>2.1521890201528837</v>
      </c>
      <c r="S95" s="59">
        <f t="shared" si="731"/>
        <v>1.09299321924443</v>
      </c>
      <c r="T95" s="59">
        <f t="shared" si="731"/>
        <v>0.90251107828655841</v>
      </c>
      <c r="U95" s="58">
        <f t="shared" ref="U95:W96" si="732">O95-N95</f>
        <v>1.6579999999999999</v>
      </c>
      <c r="V95" s="58">
        <f t="shared" si="732"/>
        <v>0.28799999999999981</v>
      </c>
      <c r="W95" s="60">
        <f t="shared" si="732"/>
        <v>-0.32999999999999963</v>
      </c>
      <c r="X95" s="57">
        <f>'[1]Поступление и задолженность'!X95/1000</f>
        <v>10.237</v>
      </c>
      <c r="Y95" s="58">
        <f>'[1]Поступление и задолженность'!Y95/1000</f>
        <v>12.17</v>
      </c>
      <c r="Z95" s="58">
        <f>'[1]Поступление и задолженность'!Z95/1000</f>
        <v>15.875</v>
      </c>
      <c r="AA95" s="58">
        <f>'[1]Поступление и задолженность'!AA95/1000</f>
        <v>15.374000000000001</v>
      </c>
      <c r="AB95" s="59">
        <f t="shared" ref="AB95:AD96" si="733">Y95/X95</f>
        <v>1.1888248510305754</v>
      </c>
      <c r="AC95" s="59">
        <f t="shared" si="733"/>
        <v>1.3044371405094495</v>
      </c>
      <c r="AD95" s="59">
        <f t="shared" si="733"/>
        <v>0.96844094488188981</v>
      </c>
      <c r="AE95" s="58">
        <f t="shared" ref="AE95:AG96" si="734">Y95-X95</f>
        <v>1.9329999999999998</v>
      </c>
      <c r="AF95" s="58">
        <f t="shared" si="734"/>
        <v>3.7050000000000001</v>
      </c>
      <c r="AG95" s="60">
        <f t="shared" si="734"/>
        <v>-0.50099999999999945</v>
      </c>
      <c r="AH95" s="57">
        <f>'[1]Поступление и задолженность'!AH95/1000</f>
        <v>49.655000000000001</v>
      </c>
      <c r="AI95" s="58">
        <f>'[1]Поступление и задолженность'!AI95/1000</f>
        <v>28.337</v>
      </c>
      <c r="AJ95" s="58">
        <f>'[1]Поступление и задолженность'!AJ95/1000</f>
        <v>29.85</v>
      </c>
      <c r="AK95" s="58">
        <f>'[1]Поступление и задолженность'!AK95/1000</f>
        <v>29.762</v>
      </c>
      <c r="AL95" s="59">
        <f t="shared" ref="AL95:AN96" si="735">AI95/AH95</f>
        <v>0.57067767596415264</v>
      </c>
      <c r="AM95" s="59">
        <f t="shared" si="735"/>
        <v>1.0533930903059605</v>
      </c>
      <c r="AN95" s="59">
        <f t="shared" si="735"/>
        <v>0.99705192629815742</v>
      </c>
      <c r="AO95" s="58">
        <f t="shared" ref="AO95:AQ96" si="736">AI95-AH95</f>
        <v>-21.318000000000001</v>
      </c>
      <c r="AP95" s="58">
        <f t="shared" si="736"/>
        <v>1.5130000000000017</v>
      </c>
      <c r="AQ95" s="60">
        <f t="shared" si="736"/>
        <v>-8.8000000000000966E-2</v>
      </c>
      <c r="AR95" s="57" t="s">
        <v>18</v>
      </c>
      <c r="AS95" s="58" t="s">
        <v>18</v>
      </c>
      <c r="AT95" s="58">
        <f>'[1]Поступление и задолженность'!AT95/1000</f>
        <v>5.6710000000000003</v>
      </c>
      <c r="AU95" s="58">
        <f>'[1]Поступление и задолженность'!AU95/1000</f>
        <v>5.2770000000000001</v>
      </c>
      <c r="AV95" s="59" t="s">
        <v>18</v>
      </c>
      <c r="AW95" s="59" t="s">
        <v>18</v>
      </c>
      <c r="AX95" s="59">
        <f t="shared" ref="AX95:AX96" si="737">AU95/AT95</f>
        <v>0.93052371715746784</v>
      </c>
      <c r="AY95" s="58" t="s">
        <v>18</v>
      </c>
      <c r="AZ95" s="58" t="s">
        <v>18</v>
      </c>
      <c r="BA95" s="60">
        <f t="shared" ref="BA95:BA96" si="738">AU95-AT95</f>
        <v>-0.39400000000000013</v>
      </c>
    </row>
    <row r="96" spans="1:53" s="61" customFormat="1" ht="30.75" hidden="1" thickBot="1" x14ac:dyDescent="0.3">
      <c r="A96" s="62" t="str">
        <f t="shared" ref="A96:A97" si="739">A95</f>
        <v>Ненецкий АО</v>
      </c>
      <c r="B96" s="117"/>
      <c r="C96" s="56" t="s">
        <v>19</v>
      </c>
      <c r="D96" s="63">
        <f t="shared" si="728"/>
        <v>9.1430000000000007</v>
      </c>
      <c r="E96" s="64">
        <f t="shared" si="728"/>
        <v>14.486000000000001</v>
      </c>
      <c r="F96" s="64">
        <f>P96+Z96+AT96</f>
        <v>15.548999999999999</v>
      </c>
      <c r="G96" s="64">
        <f>Q96+AA96+AU96</f>
        <v>22.030999999999999</v>
      </c>
      <c r="H96" s="65">
        <f t="shared" si="729"/>
        <v>1.5843814940391556</v>
      </c>
      <c r="I96" s="65">
        <f t="shared" si="729"/>
        <v>1.0733811956371668</v>
      </c>
      <c r="J96" s="65">
        <f t="shared" si="729"/>
        <v>1.4168756833236864</v>
      </c>
      <c r="K96" s="64">
        <f t="shared" si="730"/>
        <v>5.343</v>
      </c>
      <c r="L96" s="64">
        <f t="shared" si="730"/>
        <v>1.0629999999999988</v>
      </c>
      <c r="M96" s="66">
        <f t="shared" si="730"/>
        <v>6.4819999999999993</v>
      </c>
      <c r="N96" s="63">
        <f>'[1]Поступление и задолженность'!N96/1000</f>
        <v>1.262</v>
      </c>
      <c r="O96" s="64">
        <f>'[1]Поступление и задолженность'!O96/1000</f>
        <v>3.238</v>
      </c>
      <c r="P96" s="64">
        <f>'[1]Поступление и задолженность'!P96/1000</f>
        <v>2.5680000000000001</v>
      </c>
      <c r="Q96" s="64">
        <f>'[1]Поступление и задолженность'!Q96/1000</f>
        <v>4.16</v>
      </c>
      <c r="R96" s="65">
        <f t="shared" si="731"/>
        <v>2.565768621236133</v>
      </c>
      <c r="S96" s="65">
        <f t="shared" si="731"/>
        <v>0.79308214947498457</v>
      </c>
      <c r="T96" s="65">
        <f t="shared" si="731"/>
        <v>1.6199376947040498</v>
      </c>
      <c r="U96" s="64">
        <f t="shared" si="732"/>
        <v>1.976</v>
      </c>
      <c r="V96" s="64">
        <f t="shared" si="732"/>
        <v>-0.66999999999999993</v>
      </c>
      <c r="W96" s="66">
        <f t="shared" si="732"/>
        <v>1.5920000000000001</v>
      </c>
      <c r="X96" s="63">
        <f>'[1]Поступление и задолженность'!X96/1000</f>
        <v>6.7119999999999997</v>
      </c>
      <c r="Y96" s="64">
        <f>'[1]Поступление и задолженность'!Y96/1000</f>
        <v>8.3330000000000002</v>
      </c>
      <c r="Z96" s="64">
        <f>'[1]Поступление и задолженность'!Z96/1000</f>
        <v>9.6709999999999994</v>
      </c>
      <c r="AA96" s="64">
        <f>'[1]Поступление и задолженность'!AA96/1000</f>
        <v>14.227</v>
      </c>
      <c r="AB96" s="65">
        <f t="shared" si="733"/>
        <v>1.2415077473182361</v>
      </c>
      <c r="AC96" s="65">
        <f t="shared" si="733"/>
        <v>1.1605664226569061</v>
      </c>
      <c r="AD96" s="65">
        <f t="shared" si="733"/>
        <v>1.4710991624444216</v>
      </c>
      <c r="AE96" s="64">
        <f t="shared" si="734"/>
        <v>1.6210000000000004</v>
      </c>
      <c r="AF96" s="64">
        <f t="shared" si="734"/>
        <v>1.3379999999999992</v>
      </c>
      <c r="AG96" s="66">
        <f t="shared" si="734"/>
        <v>4.5560000000000009</v>
      </c>
      <c r="AH96" s="63">
        <f>'[1]Поступление и задолженность'!AH96/1000</f>
        <v>1.169</v>
      </c>
      <c r="AI96" s="64">
        <f>'[1]Поступление и задолженность'!AI96/1000</f>
        <v>2.915</v>
      </c>
      <c r="AJ96" s="64">
        <f>'[1]Поступление и задолженность'!AJ96/1000</f>
        <v>3.3180000000000001</v>
      </c>
      <c r="AK96" s="64">
        <f>'[1]Поступление и задолженность'!AK96/1000</f>
        <v>4.5060000000000002</v>
      </c>
      <c r="AL96" s="65">
        <f t="shared" si="735"/>
        <v>2.4935842600513261</v>
      </c>
      <c r="AM96" s="65">
        <f t="shared" si="735"/>
        <v>1.1382504288164665</v>
      </c>
      <c r="AN96" s="65">
        <f t="shared" si="735"/>
        <v>1.3580470162748643</v>
      </c>
      <c r="AO96" s="64">
        <f t="shared" si="736"/>
        <v>1.746</v>
      </c>
      <c r="AP96" s="64">
        <f t="shared" si="736"/>
        <v>0.40300000000000002</v>
      </c>
      <c r="AQ96" s="66">
        <f t="shared" si="736"/>
        <v>1.1880000000000002</v>
      </c>
      <c r="AR96" s="63">
        <f>'[1]Поступление и задолженность'!AR96/1000</f>
        <v>1.1599999999999999</v>
      </c>
      <c r="AS96" s="64">
        <f>'[1]Поступление и задолженность'!AS96/1000</f>
        <v>2.8570000000000002</v>
      </c>
      <c r="AT96" s="64">
        <f>'[1]Поступление и задолженность'!AT96/1000</f>
        <v>3.31</v>
      </c>
      <c r="AU96" s="64">
        <f>'[1]Поступление и задолженность'!AU96/1000</f>
        <v>3.6440000000000001</v>
      </c>
      <c r="AV96" s="65">
        <f t="shared" ref="AV96:AW96" si="740">AS96/AR96</f>
        <v>2.4629310344827591</v>
      </c>
      <c r="AW96" s="65">
        <f t="shared" si="740"/>
        <v>1.1585579278963947</v>
      </c>
      <c r="AX96" s="65">
        <f t="shared" si="737"/>
        <v>1.1009063444108762</v>
      </c>
      <c r="AY96" s="64">
        <f t="shared" ref="AY96:AZ96" si="741">AS96-AR96</f>
        <v>1.6970000000000003</v>
      </c>
      <c r="AZ96" s="64">
        <f t="shared" si="741"/>
        <v>0.45299999999999985</v>
      </c>
      <c r="BA96" s="66">
        <f t="shared" si="738"/>
        <v>0.33400000000000007</v>
      </c>
    </row>
    <row r="97" spans="1:53" s="61" customFormat="1" ht="45" hidden="1" customHeight="1" thickBot="1" x14ac:dyDescent="0.3">
      <c r="A97" s="67" t="str">
        <f t="shared" si="739"/>
        <v>Ненецкий АО</v>
      </c>
      <c r="B97" s="118"/>
      <c r="C97" s="68" t="s">
        <v>20</v>
      </c>
      <c r="D97" s="69">
        <f t="shared" ref="D97:G97" si="742">D96/D95</f>
        <v>0.14907632355578745</v>
      </c>
      <c r="E97" s="70">
        <f t="shared" si="742"/>
        <v>0.33221722777726814</v>
      </c>
      <c r="F97" s="70">
        <f t="shared" si="742"/>
        <v>0.62368136055513224</v>
      </c>
      <c r="G97" s="70">
        <f t="shared" si="742"/>
        <v>0.92934278241795309</v>
      </c>
      <c r="H97" s="54" t="s">
        <v>18</v>
      </c>
      <c r="I97" s="54" t="s">
        <v>18</v>
      </c>
      <c r="J97" s="54" t="s">
        <v>18</v>
      </c>
      <c r="K97" s="71">
        <f t="shared" ref="K97:M97" si="743">(E97-D97)*100</f>
        <v>18.31409042214807</v>
      </c>
      <c r="L97" s="71">
        <f t="shared" si="743"/>
        <v>29.146413277786408</v>
      </c>
      <c r="M97" s="72">
        <f t="shared" si="743"/>
        <v>30.566142186282086</v>
      </c>
      <c r="N97" s="69">
        <f t="shared" ref="N97:Q97" si="744">N96/N95</f>
        <v>0.87699791521890202</v>
      </c>
      <c r="O97" s="70">
        <f t="shared" si="744"/>
        <v>1.0455279302550855</v>
      </c>
      <c r="P97" s="70">
        <f t="shared" si="744"/>
        <v>0.75864106351550964</v>
      </c>
      <c r="Q97" s="70">
        <f t="shared" si="744"/>
        <v>1.3617021276595744</v>
      </c>
      <c r="R97" s="54" t="s">
        <v>18</v>
      </c>
      <c r="S97" s="54" t="s">
        <v>18</v>
      </c>
      <c r="T97" s="54" t="s">
        <v>18</v>
      </c>
      <c r="U97" s="71">
        <f t="shared" ref="U97:W97" si="745">(O97-N97)*100</f>
        <v>16.853001503618348</v>
      </c>
      <c r="V97" s="71">
        <f t="shared" si="745"/>
        <v>-28.688686673957587</v>
      </c>
      <c r="W97" s="72">
        <f t="shared" si="745"/>
        <v>60.306106414406479</v>
      </c>
      <c r="X97" s="69">
        <f t="shared" ref="X97:AA97" si="746">X96/X95</f>
        <v>0.65566083813617271</v>
      </c>
      <c r="Y97" s="70">
        <f t="shared" si="746"/>
        <v>0.68471651602300743</v>
      </c>
      <c r="Z97" s="70">
        <f t="shared" si="746"/>
        <v>0.60919685039370075</v>
      </c>
      <c r="AA97" s="70">
        <f t="shared" si="746"/>
        <v>0.92539352152985555</v>
      </c>
      <c r="AB97" s="54" t="s">
        <v>18</v>
      </c>
      <c r="AC97" s="54" t="s">
        <v>18</v>
      </c>
      <c r="AD97" s="54" t="s">
        <v>18</v>
      </c>
      <c r="AE97" s="71">
        <f t="shared" ref="AE97:AG97" si="747">(Y97-X97)*100</f>
        <v>2.9055677886834719</v>
      </c>
      <c r="AF97" s="71">
        <f t="shared" si="747"/>
        <v>-7.5519665629306676</v>
      </c>
      <c r="AG97" s="72">
        <f t="shared" si="747"/>
        <v>31.619667113615478</v>
      </c>
      <c r="AH97" s="69">
        <f t="shared" ref="AH97:AK97" si="748">AH96/AH95</f>
        <v>2.3542442855704362E-2</v>
      </c>
      <c r="AI97" s="70">
        <f t="shared" si="748"/>
        <v>0.10286904047711473</v>
      </c>
      <c r="AJ97" s="70">
        <f t="shared" si="748"/>
        <v>0.11115577889447235</v>
      </c>
      <c r="AK97" s="70">
        <f t="shared" si="748"/>
        <v>0.15140111551643035</v>
      </c>
      <c r="AL97" s="54" t="s">
        <v>18</v>
      </c>
      <c r="AM97" s="54" t="s">
        <v>18</v>
      </c>
      <c r="AN97" s="54" t="s">
        <v>18</v>
      </c>
      <c r="AO97" s="71">
        <f t="shared" ref="AO97:AQ97" si="749">(AI97-AH97)*100</f>
        <v>7.9326597621410366</v>
      </c>
      <c r="AP97" s="71">
        <f t="shared" si="749"/>
        <v>0.8286738417357622</v>
      </c>
      <c r="AQ97" s="72">
        <f t="shared" si="749"/>
        <v>4.0245336621957994</v>
      </c>
      <c r="AR97" s="69" t="s">
        <v>18</v>
      </c>
      <c r="AS97" s="70" t="s">
        <v>18</v>
      </c>
      <c r="AT97" s="70">
        <f t="shared" ref="AT97:AU97" si="750">AT96/AT95</f>
        <v>0.58367131017457241</v>
      </c>
      <c r="AU97" s="70">
        <f t="shared" si="750"/>
        <v>0.69054386962289183</v>
      </c>
      <c r="AV97" s="54" t="s">
        <v>18</v>
      </c>
      <c r="AW97" s="54" t="s">
        <v>18</v>
      </c>
      <c r="AX97" s="54" t="s">
        <v>18</v>
      </c>
      <c r="AY97" s="71" t="s">
        <v>18</v>
      </c>
      <c r="AZ97" s="71" t="s">
        <v>18</v>
      </c>
      <c r="BA97" s="72">
        <f t="shared" ref="BA97" si="751">(AU97-AT97)*100</f>
        <v>10.687255944831941</v>
      </c>
    </row>
    <row r="98" spans="1:53" s="61" customFormat="1" ht="15" customHeight="1" thickBot="1" x14ac:dyDescent="0.3">
      <c r="A98" s="55" t="str">
        <f t="shared" ref="A98" si="752">B98</f>
        <v>Республика Дагестан</v>
      </c>
      <c r="B98" s="116" t="s">
        <v>51</v>
      </c>
      <c r="C98" s="56" t="s">
        <v>17</v>
      </c>
      <c r="D98" s="57">
        <f t="shared" ref="D98:E99" si="753">N98+X98+AH98</f>
        <v>943.92</v>
      </c>
      <c r="E98" s="58">
        <f t="shared" si="753"/>
        <v>1131.6089999999999</v>
      </c>
      <c r="F98" s="58">
        <f>P98+Z98+AT98</f>
        <v>594.48799999999994</v>
      </c>
      <c r="G98" s="58">
        <f>Q98+AA98+AU98</f>
        <v>823.68299999999999</v>
      </c>
      <c r="H98" s="59">
        <f t="shared" ref="H98:J99" si="754">E98/D98</f>
        <v>1.1988399440630562</v>
      </c>
      <c r="I98" s="59">
        <f t="shared" si="754"/>
        <v>0.52534753611892449</v>
      </c>
      <c r="J98" s="59">
        <f t="shared" si="754"/>
        <v>1.3855334338119525</v>
      </c>
      <c r="K98" s="58">
        <f t="shared" ref="K98:M99" si="755">E98-D98</f>
        <v>187.68899999999996</v>
      </c>
      <c r="L98" s="58">
        <f t="shared" si="755"/>
        <v>-537.12099999999998</v>
      </c>
      <c r="M98" s="60">
        <f t="shared" si="755"/>
        <v>229.19500000000005</v>
      </c>
      <c r="N98" s="57">
        <f>'[1]Поступление и задолженность'!N98/1000</f>
        <v>111.34399999999999</v>
      </c>
      <c r="O98" s="58">
        <f>'[1]Поступление и задолженность'!O98/1000</f>
        <v>116.05200000000001</v>
      </c>
      <c r="P98" s="58">
        <f>'[1]Поступление и задолженность'!P98/1000</f>
        <v>129.52500000000001</v>
      </c>
      <c r="Q98" s="58">
        <f>'[1]Поступление и задолженность'!Q98/1000</f>
        <v>146.721</v>
      </c>
      <c r="R98" s="59">
        <f t="shared" ref="R98:T99" si="756">O98/N98</f>
        <v>1.0422833740479955</v>
      </c>
      <c r="S98" s="59">
        <f t="shared" si="756"/>
        <v>1.116094509357874</v>
      </c>
      <c r="T98" s="59">
        <f t="shared" si="756"/>
        <v>1.1327620150550086</v>
      </c>
      <c r="U98" s="58">
        <f t="shared" ref="U98:W99" si="757">O98-N98</f>
        <v>4.7080000000000126</v>
      </c>
      <c r="V98" s="58">
        <f t="shared" si="757"/>
        <v>13.472999999999999</v>
      </c>
      <c r="W98" s="60">
        <f t="shared" si="757"/>
        <v>17.195999999999998</v>
      </c>
      <c r="X98" s="57">
        <f>'[1]Поступление и задолженность'!X98/1000</f>
        <v>91.188999999999993</v>
      </c>
      <c r="Y98" s="58">
        <f>'[1]Поступление и задолженность'!Y98/1000</f>
        <v>110.408</v>
      </c>
      <c r="Z98" s="58">
        <f>'[1]Поступление и задолженность'!Z98/1000</f>
        <v>201.33699999999999</v>
      </c>
      <c r="AA98" s="58">
        <f>'[1]Поступление и задолженность'!AA98/1000</f>
        <v>361</v>
      </c>
      <c r="AB98" s="59">
        <f t="shared" ref="AB98:AD99" si="758">Y98/X98</f>
        <v>1.2107600697452545</v>
      </c>
      <c r="AC98" s="59">
        <f t="shared" si="758"/>
        <v>1.8235725672052749</v>
      </c>
      <c r="AD98" s="59">
        <f t="shared" si="758"/>
        <v>1.7930137033928191</v>
      </c>
      <c r="AE98" s="58">
        <f t="shared" ref="AE98:AG99" si="759">Y98-X98</f>
        <v>19.219000000000008</v>
      </c>
      <c r="AF98" s="58">
        <f t="shared" si="759"/>
        <v>90.928999999999988</v>
      </c>
      <c r="AG98" s="60">
        <f t="shared" si="759"/>
        <v>159.66300000000001</v>
      </c>
      <c r="AH98" s="57">
        <f>'[1]Поступление и задолженность'!AH98/1000</f>
        <v>741.38699999999994</v>
      </c>
      <c r="AI98" s="58">
        <f>'[1]Поступление и задолженность'!AI98/1000</f>
        <v>905.149</v>
      </c>
      <c r="AJ98" s="58">
        <f>'[1]Поступление и задолженность'!AJ98/1000</f>
        <v>794.89200000000005</v>
      </c>
      <c r="AK98" s="58">
        <f>'[1]Поступление и задолженность'!AK98/1000</f>
        <v>947.36599999999999</v>
      </c>
      <c r="AL98" s="59">
        <f t="shared" ref="AL98:AN99" si="760">AI98/AH98</f>
        <v>1.2208859880197522</v>
      </c>
      <c r="AM98" s="59">
        <f t="shared" si="760"/>
        <v>0.87818911582512937</v>
      </c>
      <c r="AN98" s="59">
        <f t="shared" si="760"/>
        <v>1.1918172531614357</v>
      </c>
      <c r="AO98" s="58">
        <f t="shared" ref="AO98:AQ99" si="761">AI98-AH98</f>
        <v>163.76200000000006</v>
      </c>
      <c r="AP98" s="58">
        <f t="shared" si="761"/>
        <v>-110.25699999999995</v>
      </c>
      <c r="AQ98" s="60">
        <f t="shared" si="761"/>
        <v>152.47399999999993</v>
      </c>
      <c r="AR98" s="57" t="s">
        <v>18</v>
      </c>
      <c r="AS98" s="58" t="s">
        <v>18</v>
      </c>
      <c r="AT98" s="58">
        <f>'[1]Поступление и задолженность'!AT98/1000</f>
        <v>263.62599999999998</v>
      </c>
      <c r="AU98" s="58">
        <f>'[1]Поступление и задолженность'!AU98/1000</f>
        <v>315.96199999999999</v>
      </c>
      <c r="AV98" s="59" t="s">
        <v>18</v>
      </c>
      <c r="AW98" s="59" t="s">
        <v>18</v>
      </c>
      <c r="AX98" s="59">
        <f t="shared" ref="AX98:AX99" si="762">AU98/AT98</f>
        <v>1.1985236661027365</v>
      </c>
      <c r="AY98" s="58" t="s">
        <v>18</v>
      </c>
      <c r="AZ98" s="58" t="s">
        <v>18</v>
      </c>
      <c r="BA98" s="60">
        <f t="shared" ref="BA98:BA99" si="763">AU98-AT98</f>
        <v>52.336000000000013</v>
      </c>
    </row>
    <row r="99" spans="1:53" s="61" customFormat="1" ht="60.75" hidden="1" thickBot="1" x14ac:dyDescent="0.3">
      <c r="A99" s="62" t="str">
        <f t="shared" ref="A99:A100" si="764">A98</f>
        <v>Республика Дагестан</v>
      </c>
      <c r="B99" s="117"/>
      <c r="C99" s="56" t="s">
        <v>19</v>
      </c>
      <c r="D99" s="63">
        <f t="shared" si="753"/>
        <v>1218.8699999999999</v>
      </c>
      <c r="E99" s="64">
        <f t="shared" si="753"/>
        <v>1869.1859999999999</v>
      </c>
      <c r="F99" s="64">
        <f>P99+Z99+AT99</f>
        <v>2573.645</v>
      </c>
      <c r="G99" s="64">
        <f>Q99+AA99+AU99</f>
        <v>4091.6390000000001</v>
      </c>
      <c r="H99" s="65">
        <f t="shared" si="754"/>
        <v>1.5335400822072904</v>
      </c>
      <c r="I99" s="65">
        <f t="shared" si="754"/>
        <v>1.3768800964698003</v>
      </c>
      <c r="J99" s="65">
        <f t="shared" si="754"/>
        <v>1.5898226056818248</v>
      </c>
      <c r="K99" s="64">
        <f t="shared" si="755"/>
        <v>650.31600000000003</v>
      </c>
      <c r="L99" s="64">
        <f t="shared" si="755"/>
        <v>704.45900000000006</v>
      </c>
      <c r="M99" s="66">
        <f t="shared" si="755"/>
        <v>1517.9940000000001</v>
      </c>
      <c r="N99" s="63">
        <f>'[1]Поступление и задолженность'!N99/1000</f>
        <v>205.06</v>
      </c>
      <c r="O99" s="64">
        <f>'[1]Поступление и задолженность'!O99/1000</f>
        <v>286.25299999999999</v>
      </c>
      <c r="P99" s="64">
        <f>'[1]Поступление и задолженность'!P99/1000</f>
        <v>378.96</v>
      </c>
      <c r="Q99" s="64">
        <f>'[1]Поступление и задолженность'!Q99/1000</f>
        <v>609.41800000000001</v>
      </c>
      <c r="R99" s="65">
        <f t="shared" si="756"/>
        <v>1.3959475275529112</v>
      </c>
      <c r="S99" s="65">
        <f t="shared" si="756"/>
        <v>1.3238638547019594</v>
      </c>
      <c r="T99" s="65">
        <f t="shared" si="756"/>
        <v>1.6081327844627402</v>
      </c>
      <c r="U99" s="64">
        <f t="shared" si="757"/>
        <v>81.192999999999984</v>
      </c>
      <c r="V99" s="64">
        <f t="shared" si="757"/>
        <v>92.706999999999994</v>
      </c>
      <c r="W99" s="66">
        <f t="shared" si="757"/>
        <v>230.45800000000003</v>
      </c>
      <c r="X99" s="63">
        <f>'[1]Поступление и задолженность'!X99/1000</f>
        <v>607.03800000000001</v>
      </c>
      <c r="Y99" s="64">
        <f>'[1]Поступление и задолженность'!Y99/1000</f>
        <v>933.98199999999997</v>
      </c>
      <c r="Z99" s="64">
        <f>'[1]Поступление и задолженность'!Z99/1000</f>
        <v>1577.12</v>
      </c>
      <c r="AA99" s="64">
        <f>'[1]Поступление и задолженность'!AA99/1000</f>
        <v>2559.5070000000001</v>
      </c>
      <c r="AB99" s="65">
        <f t="shared" si="758"/>
        <v>1.5385890174914914</v>
      </c>
      <c r="AC99" s="65">
        <f t="shared" si="758"/>
        <v>1.6885978530635493</v>
      </c>
      <c r="AD99" s="65">
        <f t="shared" si="758"/>
        <v>1.622899335497616</v>
      </c>
      <c r="AE99" s="64">
        <f t="shared" si="759"/>
        <v>326.94399999999996</v>
      </c>
      <c r="AF99" s="64">
        <f t="shared" si="759"/>
        <v>643.13799999999992</v>
      </c>
      <c r="AG99" s="66">
        <f t="shared" si="759"/>
        <v>982.38700000000017</v>
      </c>
      <c r="AH99" s="63">
        <f>'[1]Поступление и задолженность'!AH99/1000</f>
        <v>406.77199999999999</v>
      </c>
      <c r="AI99" s="64">
        <f>'[1]Поступление и задолженность'!AI99/1000</f>
        <v>648.95100000000002</v>
      </c>
      <c r="AJ99" s="64">
        <f>'[1]Поступление и задолженность'!AJ99/1000</f>
        <v>852.822</v>
      </c>
      <c r="AK99" s="64">
        <f>'[1]Поступление и задолженность'!AK99/1000</f>
        <v>1186.644</v>
      </c>
      <c r="AL99" s="65">
        <f t="shared" si="760"/>
        <v>1.5953679210958474</v>
      </c>
      <c r="AM99" s="65">
        <f t="shared" si="760"/>
        <v>1.3141546896452891</v>
      </c>
      <c r="AN99" s="65">
        <f t="shared" si="760"/>
        <v>1.3914322097694478</v>
      </c>
      <c r="AO99" s="64">
        <f t="shared" si="761"/>
        <v>242.17900000000003</v>
      </c>
      <c r="AP99" s="64">
        <f t="shared" si="761"/>
        <v>203.87099999999998</v>
      </c>
      <c r="AQ99" s="66">
        <f t="shared" si="761"/>
        <v>333.822</v>
      </c>
      <c r="AR99" s="63">
        <f>'[1]Поступление и задолженность'!AR99/1000</f>
        <v>225.38399999999999</v>
      </c>
      <c r="AS99" s="64">
        <f>'[1]Поступление и задолженность'!AS99/1000</f>
        <v>417.70299999999997</v>
      </c>
      <c r="AT99" s="64">
        <f>'[1]Поступление и задолженность'!AT99/1000</f>
        <v>617.56500000000005</v>
      </c>
      <c r="AU99" s="64">
        <f>'[1]Поступление и задолженность'!AU99/1000</f>
        <v>922.71400000000006</v>
      </c>
      <c r="AV99" s="65">
        <f t="shared" ref="AV99:AW99" si="765">AS99/AR99</f>
        <v>1.8532948212827884</v>
      </c>
      <c r="AW99" s="65">
        <f t="shared" si="765"/>
        <v>1.4784787277084437</v>
      </c>
      <c r="AX99" s="65">
        <f t="shared" si="762"/>
        <v>1.4941164087990737</v>
      </c>
      <c r="AY99" s="64">
        <f t="shared" ref="AY99:AZ99" si="766">AS99-AR99</f>
        <v>192.31899999999999</v>
      </c>
      <c r="AZ99" s="64">
        <f t="shared" si="766"/>
        <v>199.86200000000008</v>
      </c>
      <c r="BA99" s="66">
        <f t="shared" si="763"/>
        <v>305.149</v>
      </c>
    </row>
    <row r="100" spans="1:53" s="61" customFormat="1" ht="45" hidden="1" customHeight="1" thickBot="1" x14ac:dyDescent="0.3">
      <c r="A100" s="67" t="str">
        <f t="shared" si="764"/>
        <v>Республика Дагестан</v>
      </c>
      <c r="B100" s="118"/>
      <c r="C100" s="68" t="s">
        <v>20</v>
      </c>
      <c r="D100" s="69">
        <f t="shared" ref="D100:G100" si="767">D99/D98</f>
        <v>1.2912852784134248</v>
      </c>
      <c r="E100" s="70">
        <f t="shared" si="767"/>
        <v>1.6517949220976504</v>
      </c>
      <c r="F100" s="70">
        <f t="shared" si="767"/>
        <v>4.3291790582820848</v>
      </c>
      <c r="G100" s="70">
        <f t="shared" si="767"/>
        <v>4.9674923483913105</v>
      </c>
      <c r="H100" s="54" t="s">
        <v>18</v>
      </c>
      <c r="I100" s="54" t="s">
        <v>18</v>
      </c>
      <c r="J100" s="54" t="s">
        <v>18</v>
      </c>
      <c r="K100" s="71">
        <f t="shared" ref="K100:M100" si="768">(E100-D100)*100</f>
        <v>36.050964368422569</v>
      </c>
      <c r="L100" s="71">
        <f t="shared" si="768"/>
        <v>267.73841361844342</v>
      </c>
      <c r="M100" s="72">
        <f t="shared" si="768"/>
        <v>63.831329010922566</v>
      </c>
      <c r="N100" s="69">
        <f t="shared" ref="N100:Q100" si="769">N99/N98</f>
        <v>1.8416798390573359</v>
      </c>
      <c r="O100" s="70">
        <f t="shared" si="769"/>
        <v>2.4665925619549856</v>
      </c>
      <c r="P100" s="70">
        <f t="shared" si="769"/>
        <v>2.9257672264041688</v>
      </c>
      <c r="Q100" s="70">
        <f t="shared" si="769"/>
        <v>4.1535840131951121</v>
      </c>
      <c r="R100" s="54" t="s">
        <v>18</v>
      </c>
      <c r="S100" s="54" t="s">
        <v>18</v>
      </c>
      <c r="T100" s="54" t="s">
        <v>18</v>
      </c>
      <c r="U100" s="71">
        <f t="shared" ref="U100:W100" si="770">(O100-N100)*100</f>
        <v>62.491272289764964</v>
      </c>
      <c r="V100" s="71">
        <f t="shared" si="770"/>
        <v>45.917466444918318</v>
      </c>
      <c r="W100" s="72">
        <f t="shared" si="770"/>
        <v>122.78167867909433</v>
      </c>
      <c r="X100" s="69">
        <f t="shared" ref="X100:AA100" si="771">X99/X98</f>
        <v>6.6569213391966144</v>
      </c>
      <c r="Y100" s="70">
        <f t="shared" si="771"/>
        <v>8.4593688863125855</v>
      </c>
      <c r="Z100" s="70">
        <f t="shared" si="771"/>
        <v>7.8332348251935811</v>
      </c>
      <c r="AA100" s="70">
        <f t="shared" si="771"/>
        <v>7.0900470914127425</v>
      </c>
      <c r="AB100" s="54" t="s">
        <v>18</v>
      </c>
      <c r="AC100" s="54" t="s">
        <v>18</v>
      </c>
      <c r="AD100" s="54" t="s">
        <v>18</v>
      </c>
      <c r="AE100" s="71">
        <f t="shared" ref="AE100:AG100" si="772">(Y100-X100)*100</f>
        <v>180.24475471159712</v>
      </c>
      <c r="AF100" s="71">
        <f t="shared" si="772"/>
        <v>-62.613406111900446</v>
      </c>
      <c r="AG100" s="72">
        <f t="shared" si="772"/>
        <v>-74.318773378083861</v>
      </c>
      <c r="AH100" s="69">
        <f t="shared" ref="AH100:AK100" si="773">AH99/AH98</f>
        <v>0.54866351851327311</v>
      </c>
      <c r="AI100" s="70">
        <f t="shared" si="773"/>
        <v>0.7169548880902481</v>
      </c>
      <c r="AJ100" s="70">
        <f t="shared" si="773"/>
        <v>1.0728778249120634</v>
      </c>
      <c r="AK100" s="70">
        <f t="shared" si="773"/>
        <v>1.2525718676836619</v>
      </c>
      <c r="AL100" s="54" t="s">
        <v>18</v>
      </c>
      <c r="AM100" s="54" t="s">
        <v>18</v>
      </c>
      <c r="AN100" s="54" t="s">
        <v>18</v>
      </c>
      <c r="AO100" s="71">
        <f t="shared" ref="AO100:AQ100" si="774">(AI100-AH100)*100</f>
        <v>16.8291369576975</v>
      </c>
      <c r="AP100" s="71">
        <f t="shared" si="774"/>
        <v>35.592293682181534</v>
      </c>
      <c r="AQ100" s="72">
        <f t="shared" si="774"/>
        <v>17.96940427715985</v>
      </c>
      <c r="AR100" s="69" t="s">
        <v>18</v>
      </c>
      <c r="AS100" s="70" t="s">
        <v>18</v>
      </c>
      <c r="AT100" s="70">
        <f t="shared" ref="AT100:AU100" si="775">AT99/AT98</f>
        <v>2.3425800186628032</v>
      </c>
      <c r="AU100" s="70">
        <f t="shared" si="775"/>
        <v>2.9203321918458554</v>
      </c>
      <c r="AV100" s="54" t="s">
        <v>18</v>
      </c>
      <c r="AW100" s="54" t="s">
        <v>18</v>
      </c>
      <c r="AX100" s="54" t="s">
        <v>18</v>
      </c>
      <c r="AY100" s="71" t="s">
        <v>18</v>
      </c>
      <c r="AZ100" s="71" t="s">
        <v>18</v>
      </c>
      <c r="BA100" s="72">
        <f t="shared" ref="BA100" si="776">(AU100-AT100)*100</f>
        <v>57.775217318305216</v>
      </c>
    </row>
    <row r="101" spans="1:53" s="61" customFormat="1" ht="15" customHeight="1" thickBot="1" x14ac:dyDescent="0.3">
      <c r="A101" s="55" t="str">
        <f t="shared" ref="A101" si="777">B101</f>
        <v>Республика Ингушетия</v>
      </c>
      <c r="B101" s="116" t="s">
        <v>52</v>
      </c>
      <c r="C101" s="56" t="s">
        <v>17</v>
      </c>
      <c r="D101" s="57">
        <f t="shared" ref="D101:E102" si="778">N101+X101+AH101</f>
        <v>52.709000000000003</v>
      </c>
      <c r="E101" s="58">
        <f t="shared" si="778"/>
        <v>71.646999999999991</v>
      </c>
      <c r="F101" s="58">
        <f>P101+Z101+AT101</f>
        <v>51.311</v>
      </c>
      <c r="G101" s="58">
        <f>Q101+AA101+AU101</f>
        <v>57.685000000000002</v>
      </c>
      <c r="H101" s="59">
        <f t="shared" ref="H101:J102" si="779">E101/D101</f>
        <v>1.3592934792919613</v>
      </c>
      <c r="I101" s="59">
        <f t="shared" si="779"/>
        <v>0.71616397057797265</v>
      </c>
      <c r="J101" s="59">
        <f t="shared" si="779"/>
        <v>1.1242228761863928</v>
      </c>
      <c r="K101" s="58">
        <f t="shared" ref="K101:M102" si="780">E101-D101</f>
        <v>18.937999999999988</v>
      </c>
      <c r="L101" s="58">
        <f t="shared" si="780"/>
        <v>-20.335999999999991</v>
      </c>
      <c r="M101" s="60">
        <f t="shared" si="780"/>
        <v>6.3740000000000023</v>
      </c>
      <c r="N101" s="57">
        <f>'[1]Поступление и задолженность'!N101/1000</f>
        <v>1.004</v>
      </c>
      <c r="O101" s="58">
        <f>'[1]Поступление и задолженность'!O101/1000</f>
        <v>0.92400000000000004</v>
      </c>
      <c r="P101" s="58">
        <f>'[1]Поступление и задолженность'!P101/1000</f>
        <v>5.0519999999999996</v>
      </c>
      <c r="Q101" s="58">
        <f>'[1]Поступление и задолженность'!Q101/1000</f>
        <v>6.2560000000000002</v>
      </c>
      <c r="R101" s="59">
        <f t="shared" ref="R101:T102" si="781">O101/N101</f>
        <v>0.92031872509960166</v>
      </c>
      <c r="S101" s="59">
        <f t="shared" si="781"/>
        <v>5.4675324675324672</v>
      </c>
      <c r="T101" s="59">
        <f t="shared" si="781"/>
        <v>1.2383214568487728</v>
      </c>
      <c r="U101" s="58">
        <f t="shared" ref="U101:W102" si="782">O101-N101</f>
        <v>-7.999999999999996E-2</v>
      </c>
      <c r="V101" s="58">
        <f t="shared" si="782"/>
        <v>4.1279999999999992</v>
      </c>
      <c r="W101" s="60">
        <f t="shared" si="782"/>
        <v>1.2040000000000006</v>
      </c>
      <c r="X101" s="57">
        <f>'[1]Поступление и задолженность'!X101/1000</f>
        <v>14.333</v>
      </c>
      <c r="Y101" s="58">
        <f>'[1]Поступление и задолженность'!Y101/1000</f>
        <v>16.001999999999999</v>
      </c>
      <c r="Z101" s="58">
        <f>'[1]Поступление и задолженность'!Z101/1000</f>
        <v>36.94</v>
      </c>
      <c r="AA101" s="58">
        <f>'[1]Поступление и задолженность'!AA101/1000</f>
        <v>39.926000000000002</v>
      </c>
      <c r="AB101" s="59">
        <f t="shared" ref="AB101:AD102" si="783">Y101/X101</f>
        <v>1.1164445684783366</v>
      </c>
      <c r="AC101" s="59">
        <f t="shared" si="783"/>
        <v>2.3084614423197101</v>
      </c>
      <c r="AD101" s="59">
        <f t="shared" si="783"/>
        <v>1.0808337845154306</v>
      </c>
      <c r="AE101" s="58">
        <f t="shared" ref="AE101:AG102" si="784">Y101-X101</f>
        <v>1.6689999999999987</v>
      </c>
      <c r="AF101" s="58">
        <f t="shared" si="784"/>
        <v>20.937999999999999</v>
      </c>
      <c r="AG101" s="60">
        <f t="shared" si="784"/>
        <v>2.9860000000000042</v>
      </c>
      <c r="AH101" s="57">
        <f>'[1]Поступление и задолженность'!AH101/1000</f>
        <v>37.372</v>
      </c>
      <c r="AI101" s="58">
        <f>'[1]Поступление и задолженность'!AI101/1000</f>
        <v>54.720999999999997</v>
      </c>
      <c r="AJ101" s="58">
        <f>'[1]Поступление и задолженность'!AJ101/1000</f>
        <v>61.337000000000003</v>
      </c>
      <c r="AK101" s="58">
        <f>'[1]Поступление и задолженность'!AK101/1000</f>
        <v>59.375999999999998</v>
      </c>
      <c r="AL101" s="59">
        <f t="shared" ref="AL101:AN102" si="785">AI101/AH101</f>
        <v>1.4642245531413891</v>
      </c>
      <c r="AM101" s="59">
        <f t="shared" si="785"/>
        <v>1.1209042232415345</v>
      </c>
      <c r="AN101" s="59">
        <f t="shared" si="785"/>
        <v>0.96802908521773146</v>
      </c>
      <c r="AO101" s="58">
        <f t="shared" ref="AO101:AQ102" si="786">AI101-AH101</f>
        <v>17.348999999999997</v>
      </c>
      <c r="AP101" s="58">
        <f t="shared" si="786"/>
        <v>6.6160000000000068</v>
      </c>
      <c r="AQ101" s="60">
        <f t="shared" si="786"/>
        <v>-1.9610000000000056</v>
      </c>
      <c r="AR101" s="57" t="s">
        <v>18</v>
      </c>
      <c r="AS101" s="58" t="s">
        <v>18</v>
      </c>
      <c r="AT101" s="58">
        <f>'[1]Поступление и задолженность'!AT101/1000</f>
        <v>9.3190000000000008</v>
      </c>
      <c r="AU101" s="58">
        <f>'[1]Поступление и задолженность'!AU101/1000</f>
        <v>11.503</v>
      </c>
      <c r="AV101" s="59" t="s">
        <v>18</v>
      </c>
      <c r="AW101" s="59" t="s">
        <v>18</v>
      </c>
      <c r="AX101" s="59">
        <f t="shared" ref="AX101:AX102" si="787">AU101/AT101</f>
        <v>1.234359909861573</v>
      </c>
      <c r="AY101" s="58" t="s">
        <v>18</v>
      </c>
      <c r="AZ101" s="58" t="s">
        <v>18</v>
      </c>
      <c r="BA101" s="60">
        <f t="shared" ref="BA101:BA102" si="788">AU101-AT101</f>
        <v>2.1839999999999993</v>
      </c>
    </row>
    <row r="102" spans="1:53" s="61" customFormat="1" ht="60.75" hidden="1" thickBot="1" x14ac:dyDescent="0.3">
      <c r="A102" s="62" t="str">
        <f t="shared" ref="A102:A103" si="789">A101</f>
        <v>Республика Ингушетия</v>
      </c>
      <c r="B102" s="117"/>
      <c r="C102" s="56" t="s">
        <v>19</v>
      </c>
      <c r="D102" s="63">
        <f t="shared" si="778"/>
        <v>215.59399999999999</v>
      </c>
      <c r="E102" s="64">
        <f t="shared" si="778"/>
        <v>281.06600000000003</v>
      </c>
      <c r="F102" s="64">
        <f>P102+Z102+AT102</f>
        <v>326.32900000000001</v>
      </c>
      <c r="G102" s="64">
        <f>Q102+AA102+AU102</f>
        <v>459.67700000000002</v>
      </c>
      <c r="H102" s="65">
        <f t="shared" si="779"/>
        <v>1.3036819206471424</v>
      </c>
      <c r="I102" s="65">
        <f t="shared" si="779"/>
        <v>1.1610404673635373</v>
      </c>
      <c r="J102" s="65">
        <f t="shared" si="779"/>
        <v>1.408630553827579</v>
      </c>
      <c r="K102" s="64">
        <f t="shared" si="780"/>
        <v>65.472000000000037</v>
      </c>
      <c r="L102" s="64">
        <f t="shared" si="780"/>
        <v>45.262999999999977</v>
      </c>
      <c r="M102" s="66">
        <f t="shared" si="780"/>
        <v>133.34800000000001</v>
      </c>
      <c r="N102" s="63">
        <f>'[1]Поступление и задолженность'!N102/1000</f>
        <v>9.2829999999999995</v>
      </c>
      <c r="O102" s="64">
        <f>'[1]Поступление и задолженность'!O102/1000</f>
        <v>12.663</v>
      </c>
      <c r="P102" s="64">
        <f>'[1]Поступление и задолженность'!P102/1000</f>
        <v>22.492000000000001</v>
      </c>
      <c r="Q102" s="64">
        <f>'[1]Поступление и задолженность'!Q102/1000</f>
        <v>37.530999999999999</v>
      </c>
      <c r="R102" s="65">
        <f t="shared" si="781"/>
        <v>1.3641064311106323</v>
      </c>
      <c r="S102" s="65">
        <f t="shared" si="781"/>
        <v>1.7761983732132987</v>
      </c>
      <c r="T102" s="65">
        <f t="shared" si="781"/>
        <v>1.6686377378623509</v>
      </c>
      <c r="U102" s="64">
        <f t="shared" si="782"/>
        <v>3.3800000000000008</v>
      </c>
      <c r="V102" s="64">
        <f t="shared" si="782"/>
        <v>9.8290000000000006</v>
      </c>
      <c r="W102" s="66">
        <f t="shared" si="782"/>
        <v>15.038999999999998</v>
      </c>
      <c r="X102" s="63">
        <f>'[1]Поступление и задолженность'!X102/1000</f>
        <v>153.41800000000001</v>
      </c>
      <c r="Y102" s="64">
        <f>'[1]Поступление и задолженность'!Y102/1000</f>
        <v>192.25299999999999</v>
      </c>
      <c r="Z102" s="64">
        <f>'[1]Поступление и задолженность'!Z102/1000</f>
        <v>227.727</v>
      </c>
      <c r="AA102" s="64">
        <f>'[1]Поступление и задолженность'!AA102/1000</f>
        <v>321.661</v>
      </c>
      <c r="AB102" s="65">
        <f t="shared" si="783"/>
        <v>1.2531319662621072</v>
      </c>
      <c r="AC102" s="65">
        <f t="shared" si="783"/>
        <v>1.1845172767134975</v>
      </c>
      <c r="AD102" s="65">
        <f t="shared" si="783"/>
        <v>1.4124851247326844</v>
      </c>
      <c r="AE102" s="64">
        <f t="shared" si="784"/>
        <v>38.83499999999998</v>
      </c>
      <c r="AF102" s="64">
        <f t="shared" si="784"/>
        <v>35.474000000000018</v>
      </c>
      <c r="AG102" s="66">
        <f t="shared" si="784"/>
        <v>93.933999999999997</v>
      </c>
      <c r="AH102" s="63">
        <f>'[1]Поступление и задолженность'!AH102/1000</f>
        <v>52.893000000000001</v>
      </c>
      <c r="AI102" s="64">
        <f>'[1]Поступление и задолженность'!AI102/1000</f>
        <v>76.150000000000006</v>
      </c>
      <c r="AJ102" s="64">
        <f>'[1]Поступление и задолженность'!AJ102/1000</f>
        <v>106.343</v>
      </c>
      <c r="AK102" s="64">
        <f>'[1]Поступление и задолженность'!AK102/1000</f>
        <v>133.79599999999999</v>
      </c>
      <c r="AL102" s="65">
        <f t="shared" si="785"/>
        <v>1.4396990149925322</v>
      </c>
      <c r="AM102" s="65">
        <f t="shared" si="785"/>
        <v>1.3964937623112277</v>
      </c>
      <c r="AN102" s="65">
        <f t="shared" si="785"/>
        <v>1.2581552147296953</v>
      </c>
      <c r="AO102" s="64">
        <f t="shared" si="786"/>
        <v>23.257000000000005</v>
      </c>
      <c r="AP102" s="64">
        <f t="shared" si="786"/>
        <v>30.192999999999998</v>
      </c>
      <c r="AQ102" s="66">
        <f t="shared" si="786"/>
        <v>27.452999999999989</v>
      </c>
      <c r="AR102" s="63">
        <f>'[1]Поступление и задолженность'!AR102/1000</f>
        <v>36.197000000000003</v>
      </c>
      <c r="AS102" s="64">
        <f>'[1]Поступление и задолженность'!AS102/1000</f>
        <v>58.451000000000001</v>
      </c>
      <c r="AT102" s="64">
        <f>'[1]Поступление и задолженность'!AT102/1000</f>
        <v>76.11</v>
      </c>
      <c r="AU102" s="64">
        <f>'[1]Поступление и задолженность'!AU102/1000</f>
        <v>100.485</v>
      </c>
      <c r="AV102" s="65">
        <f t="shared" ref="AV102:AW102" si="790">AS102/AR102</f>
        <v>1.6148023316849462</v>
      </c>
      <c r="AW102" s="65">
        <f t="shared" si="790"/>
        <v>1.3021163025440112</v>
      </c>
      <c r="AX102" s="65">
        <f t="shared" si="787"/>
        <v>1.3202601497832085</v>
      </c>
      <c r="AY102" s="64">
        <f t="shared" ref="AY102:AZ102" si="791">AS102-AR102</f>
        <v>22.253999999999998</v>
      </c>
      <c r="AZ102" s="64">
        <f t="shared" si="791"/>
        <v>17.658999999999999</v>
      </c>
      <c r="BA102" s="66">
        <f t="shared" si="788"/>
        <v>24.375</v>
      </c>
    </row>
    <row r="103" spans="1:53" s="61" customFormat="1" ht="45" hidden="1" customHeight="1" thickBot="1" x14ac:dyDescent="0.3">
      <c r="A103" s="67" t="str">
        <f t="shared" si="789"/>
        <v>Республика Ингушетия</v>
      </c>
      <c r="B103" s="118"/>
      <c r="C103" s="68" t="s">
        <v>20</v>
      </c>
      <c r="D103" s="69">
        <f t="shared" ref="D103:G103" si="792">D102/D101</f>
        <v>4.0902692139862262</v>
      </c>
      <c r="E103" s="70">
        <f t="shared" si="792"/>
        <v>3.922927687132749</v>
      </c>
      <c r="F103" s="70">
        <f t="shared" si="792"/>
        <v>6.3598253785737953</v>
      </c>
      <c r="G103" s="70">
        <f t="shared" si="792"/>
        <v>7.9687440409118491</v>
      </c>
      <c r="H103" s="54" t="s">
        <v>18</v>
      </c>
      <c r="I103" s="54" t="s">
        <v>18</v>
      </c>
      <c r="J103" s="54" t="s">
        <v>18</v>
      </c>
      <c r="K103" s="71">
        <f t="shared" ref="K103:M103" si="793">(E103-D103)*100</f>
        <v>-16.734152685347723</v>
      </c>
      <c r="L103" s="71">
        <f t="shared" si="793"/>
        <v>243.68976914410462</v>
      </c>
      <c r="M103" s="72">
        <f t="shared" si="793"/>
        <v>160.89186623380539</v>
      </c>
      <c r="N103" s="69">
        <f t="shared" ref="N103:Q103" si="794">N102/N101</f>
        <v>9.2460159362549792</v>
      </c>
      <c r="O103" s="70">
        <f t="shared" si="794"/>
        <v>13.704545454545455</v>
      </c>
      <c r="P103" s="70">
        <f t="shared" si="794"/>
        <v>4.4520981789390346</v>
      </c>
      <c r="Q103" s="70">
        <f t="shared" si="794"/>
        <v>5.9992007672634271</v>
      </c>
      <c r="R103" s="54" t="s">
        <v>18</v>
      </c>
      <c r="S103" s="54" t="s">
        <v>18</v>
      </c>
      <c r="T103" s="54" t="s">
        <v>18</v>
      </c>
      <c r="U103" s="71">
        <f t="shared" ref="U103:W103" si="795">(O103-N103)*100</f>
        <v>445.85295182904758</v>
      </c>
      <c r="V103" s="71">
        <f t="shared" si="795"/>
        <v>-925.2447275606421</v>
      </c>
      <c r="W103" s="72">
        <f t="shared" si="795"/>
        <v>154.71025883243925</v>
      </c>
      <c r="X103" s="69">
        <f t="shared" ref="X103:AA103" si="796">X102/X101</f>
        <v>10.703830321635387</v>
      </c>
      <c r="Y103" s="70">
        <f t="shared" si="796"/>
        <v>12.014310711161105</v>
      </c>
      <c r="Z103" s="70">
        <f t="shared" si="796"/>
        <v>6.1647807255008127</v>
      </c>
      <c r="AA103" s="70">
        <f t="shared" si="796"/>
        <v>8.0564293943796024</v>
      </c>
      <c r="AB103" s="54" t="s">
        <v>18</v>
      </c>
      <c r="AC103" s="54" t="s">
        <v>18</v>
      </c>
      <c r="AD103" s="54" t="s">
        <v>18</v>
      </c>
      <c r="AE103" s="71">
        <f t="shared" ref="AE103:AG103" si="797">(Y103-X103)*100</f>
        <v>131.04803895257186</v>
      </c>
      <c r="AF103" s="71">
        <f t="shared" si="797"/>
        <v>-584.95299856602924</v>
      </c>
      <c r="AG103" s="72">
        <f t="shared" si="797"/>
        <v>189.16486688787896</v>
      </c>
      <c r="AH103" s="69">
        <f t="shared" ref="AH103:AK103" si="798">AH102/AH101</f>
        <v>1.4153109279674623</v>
      </c>
      <c r="AI103" s="70">
        <f t="shared" si="798"/>
        <v>1.3916046855868864</v>
      </c>
      <c r="AJ103" s="70">
        <f t="shared" si="798"/>
        <v>1.7337496127948873</v>
      </c>
      <c r="AK103" s="70">
        <f t="shared" si="798"/>
        <v>2.2533683643222853</v>
      </c>
      <c r="AL103" s="54" t="s">
        <v>18</v>
      </c>
      <c r="AM103" s="54" t="s">
        <v>18</v>
      </c>
      <c r="AN103" s="54" t="s">
        <v>18</v>
      </c>
      <c r="AO103" s="71">
        <f t="shared" ref="AO103:AQ103" si="799">(AI103-AH103)*100</f>
        <v>-2.3706242380575837</v>
      </c>
      <c r="AP103" s="71">
        <f t="shared" si="799"/>
        <v>34.214492720800081</v>
      </c>
      <c r="AQ103" s="72">
        <f t="shared" si="799"/>
        <v>51.9618751527398</v>
      </c>
      <c r="AR103" s="69" t="s">
        <v>18</v>
      </c>
      <c r="AS103" s="70" t="s">
        <v>18</v>
      </c>
      <c r="AT103" s="70">
        <f t="shared" ref="AT103:AU103" si="800">AT102/AT101</f>
        <v>8.1671853203133367</v>
      </c>
      <c r="AU103" s="70">
        <f t="shared" si="800"/>
        <v>8.7355472485438579</v>
      </c>
      <c r="AV103" s="54" t="s">
        <v>18</v>
      </c>
      <c r="AW103" s="54" t="s">
        <v>18</v>
      </c>
      <c r="AX103" s="54" t="s">
        <v>18</v>
      </c>
      <c r="AY103" s="71" t="s">
        <v>18</v>
      </c>
      <c r="AZ103" s="71" t="s">
        <v>18</v>
      </c>
      <c r="BA103" s="72">
        <f t="shared" ref="BA103" si="801">(AU103-AT103)*100</f>
        <v>56.836192823052123</v>
      </c>
    </row>
    <row r="104" spans="1:53" s="61" customFormat="1" ht="15" customHeight="1" thickBot="1" x14ac:dyDescent="0.3">
      <c r="A104" s="55" t="str">
        <f t="shared" ref="A104" si="802">B104</f>
        <v>Кабардино-Балкарская Республика</v>
      </c>
      <c r="B104" s="116" t="s">
        <v>53</v>
      </c>
      <c r="C104" s="56" t="s">
        <v>17</v>
      </c>
      <c r="D104" s="57">
        <f t="shared" ref="D104:E105" si="803">N104+X104+AH104</f>
        <v>474.01</v>
      </c>
      <c r="E104" s="58">
        <f t="shared" si="803"/>
        <v>430.18</v>
      </c>
      <c r="F104" s="58">
        <f>P104+Z104+AT104</f>
        <v>188.65700000000001</v>
      </c>
      <c r="G104" s="58">
        <f>Q104+AA104+AU104</f>
        <v>221.06499999999997</v>
      </c>
      <c r="H104" s="59">
        <f t="shared" ref="H104:J105" si="804">E104/D104</f>
        <v>0.90753359633763009</v>
      </c>
      <c r="I104" s="59">
        <f t="shared" si="804"/>
        <v>0.43855362871356179</v>
      </c>
      <c r="J104" s="59">
        <f t="shared" si="804"/>
        <v>1.171782653174809</v>
      </c>
      <c r="K104" s="58">
        <f t="shared" ref="K104:M105" si="805">E104-D104</f>
        <v>-43.829999999999984</v>
      </c>
      <c r="L104" s="58">
        <f t="shared" si="805"/>
        <v>-241.523</v>
      </c>
      <c r="M104" s="60">
        <f t="shared" si="805"/>
        <v>32.407999999999959</v>
      </c>
      <c r="N104" s="57">
        <f>'[1]Поступление и задолженность'!N104/1000</f>
        <v>16.641999999999999</v>
      </c>
      <c r="O104" s="58">
        <f>'[1]Поступление и задолженность'!O104/1000</f>
        <v>20.844000000000001</v>
      </c>
      <c r="P104" s="58">
        <f>'[1]Поступление и задолженность'!P104/1000</f>
        <v>29.37</v>
      </c>
      <c r="Q104" s="58">
        <f>'[1]Поступление и задолженность'!Q104/1000</f>
        <v>39.426000000000002</v>
      </c>
      <c r="R104" s="59">
        <f t="shared" ref="R104:T105" si="806">O104/N104</f>
        <v>1.2524936906621802</v>
      </c>
      <c r="S104" s="59">
        <f t="shared" si="806"/>
        <v>1.4090385722510075</v>
      </c>
      <c r="T104" s="59">
        <f t="shared" si="806"/>
        <v>1.3423901940755874</v>
      </c>
      <c r="U104" s="58">
        <f t="shared" ref="U104:W105" si="807">O104-N104</f>
        <v>4.2020000000000017</v>
      </c>
      <c r="V104" s="58">
        <f t="shared" si="807"/>
        <v>8.5259999999999998</v>
      </c>
      <c r="W104" s="60">
        <f t="shared" si="807"/>
        <v>10.056000000000001</v>
      </c>
      <c r="X104" s="57">
        <f>'[1]Поступление и задолженность'!X104/1000</f>
        <v>50.334000000000003</v>
      </c>
      <c r="Y104" s="58">
        <f>'[1]Поступление и задолженность'!Y104/1000</f>
        <v>77.447000000000003</v>
      </c>
      <c r="Z104" s="58">
        <f>'[1]Поступление и задолженность'!Z104/1000</f>
        <v>122.565</v>
      </c>
      <c r="AA104" s="58">
        <f>'[1]Поступление и задолженность'!AA104/1000</f>
        <v>141.42599999999999</v>
      </c>
      <c r="AB104" s="59">
        <f t="shared" ref="AB104:AD105" si="808">Y104/X104</f>
        <v>1.5386617395796083</v>
      </c>
      <c r="AC104" s="59">
        <f t="shared" si="808"/>
        <v>1.5825661420067916</v>
      </c>
      <c r="AD104" s="59">
        <f t="shared" si="808"/>
        <v>1.1538856933055928</v>
      </c>
      <c r="AE104" s="58">
        <f t="shared" ref="AE104:AG105" si="809">Y104-X104</f>
        <v>27.113</v>
      </c>
      <c r="AF104" s="58">
        <f t="shared" si="809"/>
        <v>45.117999999999995</v>
      </c>
      <c r="AG104" s="60">
        <f t="shared" si="809"/>
        <v>18.86099999999999</v>
      </c>
      <c r="AH104" s="57">
        <f>'[1]Поступление и задолженность'!AH104/1000</f>
        <v>407.03399999999999</v>
      </c>
      <c r="AI104" s="58">
        <f>'[1]Поступление и задолженность'!AI104/1000</f>
        <v>331.88900000000001</v>
      </c>
      <c r="AJ104" s="58">
        <f>'[1]Поступление и задолженность'!AJ104/1000</f>
        <v>291.29599999999999</v>
      </c>
      <c r="AK104" s="58">
        <f>'[1]Поступление и задолженность'!AK104/1000</f>
        <v>288.41500000000002</v>
      </c>
      <c r="AL104" s="59">
        <f t="shared" ref="AL104:AN105" si="810">AI104/AH104</f>
        <v>0.81538397283764996</v>
      </c>
      <c r="AM104" s="59">
        <f t="shared" si="810"/>
        <v>0.8776910352557632</v>
      </c>
      <c r="AN104" s="59">
        <f t="shared" si="810"/>
        <v>0.99010971657695279</v>
      </c>
      <c r="AO104" s="58">
        <f t="shared" ref="AO104:AQ105" si="811">AI104-AH104</f>
        <v>-75.144999999999982</v>
      </c>
      <c r="AP104" s="58">
        <f t="shared" si="811"/>
        <v>-40.593000000000018</v>
      </c>
      <c r="AQ104" s="60">
        <f t="shared" si="811"/>
        <v>-2.8809999999999718</v>
      </c>
      <c r="AR104" s="57" t="s">
        <v>18</v>
      </c>
      <c r="AS104" s="58" t="s">
        <v>18</v>
      </c>
      <c r="AT104" s="58">
        <f>'[1]Поступление и задолженность'!AT104/1000</f>
        <v>36.722000000000001</v>
      </c>
      <c r="AU104" s="58">
        <f>'[1]Поступление и задолженность'!AU104/1000</f>
        <v>40.213000000000001</v>
      </c>
      <c r="AV104" s="59" t="s">
        <v>18</v>
      </c>
      <c r="AW104" s="59" t="s">
        <v>18</v>
      </c>
      <c r="AX104" s="59">
        <f t="shared" ref="AX104:AX105" si="812">AU104/AT104</f>
        <v>1.0950656282337563</v>
      </c>
      <c r="AY104" s="58" t="s">
        <v>18</v>
      </c>
      <c r="AZ104" s="58" t="s">
        <v>18</v>
      </c>
      <c r="BA104" s="60">
        <f t="shared" ref="BA104:BA105" si="813">AU104-AT104</f>
        <v>3.4909999999999997</v>
      </c>
    </row>
    <row r="105" spans="1:53" s="61" customFormat="1" ht="90.75" hidden="1" thickBot="1" x14ac:dyDescent="0.3">
      <c r="A105" s="62" t="str">
        <f t="shared" ref="A105:A106" si="814">A104</f>
        <v>Кабардино-Балкарская Республика</v>
      </c>
      <c r="B105" s="117"/>
      <c r="C105" s="56" t="s">
        <v>19</v>
      </c>
      <c r="D105" s="63">
        <f t="shared" si="803"/>
        <v>655.53099999999995</v>
      </c>
      <c r="E105" s="64">
        <f t="shared" si="803"/>
        <v>793.57299999999998</v>
      </c>
      <c r="F105" s="64">
        <f>P105+Z105+AT105</f>
        <v>895.14599999999996</v>
      </c>
      <c r="G105" s="64">
        <f>Q105+AA105+AU105</f>
        <v>1125.4549999999999</v>
      </c>
      <c r="H105" s="65">
        <f t="shared" si="804"/>
        <v>1.2105804302161149</v>
      </c>
      <c r="I105" s="65">
        <f t="shared" si="804"/>
        <v>1.1279945260234407</v>
      </c>
      <c r="J105" s="65">
        <f t="shared" si="804"/>
        <v>1.2572865208580499</v>
      </c>
      <c r="K105" s="64">
        <f t="shared" si="805"/>
        <v>138.04200000000003</v>
      </c>
      <c r="L105" s="64">
        <f t="shared" si="805"/>
        <v>101.57299999999998</v>
      </c>
      <c r="M105" s="66">
        <f t="shared" si="805"/>
        <v>230.30899999999997</v>
      </c>
      <c r="N105" s="63">
        <f>'[1]Поступление и задолженность'!N105/1000</f>
        <v>93.858000000000004</v>
      </c>
      <c r="O105" s="64">
        <f>'[1]Поступление и задолженность'!O105/1000</f>
        <v>123.752</v>
      </c>
      <c r="P105" s="64">
        <f>'[1]Поступление и задолженность'!P105/1000</f>
        <v>165.29300000000001</v>
      </c>
      <c r="Q105" s="64">
        <f>'[1]Поступление и задолженность'!Q105/1000</f>
        <v>227.203</v>
      </c>
      <c r="R105" s="65">
        <f t="shared" si="806"/>
        <v>1.318502418547167</v>
      </c>
      <c r="S105" s="65">
        <f t="shared" si="806"/>
        <v>1.3356794233628548</v>
      </c>
      <c r="T105" s="65">
        <f t="shared" si="806"/>
        <v>1.3745470165100759</v>
      </c>
      <c r="U105" s="64">
        <f t="shared" si="807"/>
        <v>29.893999999999991</v>
      </c>
      <c r="V105" s="64">
        <f t="shared" si="807"/>
        <v>41.541000000000011</v>
      </c>
      <c r="W105" s="66">
        <f t="shared" si="807"/>
        <v>61.91</v>
      </c>
      <c r="X105" s="63">
        <f>'[1]Поступление и задолженность'!X105/1000</f>
        <v>277.851</v>
      </c>
      <c r="Y105" s="64">
        <f>'[1]Поступление и задолженность'!Y105/1000</f>
        <v>402.96</v>
      </c>
      <c r="Z105" s="64">
        <f>'[1]Поступление и задолженность'!Z105/1000</f>
        <v>562.98599999999999</v>
      </c>
      <c r="AA105" s="64">
        <f>'[1]Поступление и задолженность'!AA105/1000</f>
        <v>707.31899999999996</v>
      </c>
      <c r="AB105" s="65">
        <f t="shared" si="808"/>
        <v>1.4502737078506105</v>
      </c>
      <c r="AC105" s="65">
        <f t="shared" si="808"/>
        <v>1.3971262656343062</v>
      </c>
      <c r="AD105" s="65">
        <f t="shared" si="808"/>
        <v>1.2563704958915496</v>
      </c>
      <c r="AE105" s="64">
        <f t="shared" si="809"/>
        <v>125.10899999999998</v>
      </c>
      <c r="AF105" s="64">
        <f t="shared" si="809"/>
        <v>160.02600000000001</v>
      </c>
      <c r="AG105" s="66">
        <f t="shared" si="809"/>
        <v>144.33299999999997</v>
      </c>
      <c r="AH105" s="63">
        <f>'[1]Поступление и задолженность'!AH105/1000</f>
        <v>283.822</v>
      </c>
      <c r="AI105" s="64">
        <f>'[1]Поступление и задолженность'!AI105/1000</f>
        <v>266.86099999999999</v>
      </c>
      <c r="AJ105" s="64">
        <f>'[1]Поступление и задолженность'!AJ105/1000</f>
        <v>299.46600000000001</v>
      </c>
      <c r="AK105" s="64">
        <f>'[1]Поступление и задолженность'!AK105/1000</f>
        <v>347.45299999999997</v>
      </c>
      <c r="AL105" s="65">
        <f t="shared" si="810"/>
        <v>0.94024071425048084</v>
      </c>
      <c r="AM105" s="65">
        <f t="shared" si="810"/>
        <v>1.1221797115352188</v>
      </c>
      <c r="AN105" s="65">
        <f t="shared" si="810"/>
        <v>1.1602418972437605</v>
      </c>
      <c r="AO105" s="64">
        <f t="shared" si="811"/>
        <v>-16.961000000000013</v>
      </c>
      <c r="AP105" s="64">
        <f t="shared" si="811"/>
        <v>32.605000000000018</v>
      </c>
      <c r="AQ105" s="66">
        <f t="shared" si="811"/>
        <v>47.986999999999966</v>
      </c>
      <c r="AR105" s="63">
        <f>'[1]Поступление и задолженность'!AR105/1000</f>
        <v>80.81</v>
      </c>
      <c r="AS105" s="64">
        <f>'[1]Поступление и задолженность'!AS105/1000</f>
        <v>131.316</v>
      </c>
      <c r="AT105" s="64">
        <f>'[1]Поступление и задолженность'!AT105/1000</f>
        <v>166.86699999999999</v>
      </c>
      <c r="AU105" s="64">
        <f>'[1]Поступление и задолженность'!AU105/1000</f>
        <v>190.93299999999999</v>
      </c>
      <c r="AV105" s="65">
        <f t="shared" ref="AV105:AW105" si="815">AS105/AR105</f>
        <v>1.6249969063234748</v>
      </c>
      <c r="AW105" s="65">
        <f t="shared" si="815"/>
        <v>1.2707286240823661</v>
      </c>
      <c r="AX105" s="65">
        <f t="shared" si="812"/>
        <v>1.1442226443814536</v>
      </c>
      <c r="AY105" s="64">
        <f t="shared" ref="AY105:AZ105" si="816">AS105-AR105</f>
        <v>50.506</v>
      </c>
      <c r="AZ105" s="64">
        <f t="shared" si="816"/>
        <v>35.550999999999988</v>
      </c>
      <c r="BA105" s="66">
        <f t="shared" si="813"/>
        <v>24.066000000000003</v>
      </c>
    </row>
    <row r="106" spans="1:53" s="61" customFormat="1" ht="45" hidden="1" customHeight="1" thickBot="1" x14ac:dyDescent="0.3">
      <c r="A106" s="67" t="str">
        <f t="shared" si="814"/>
        <v>Кабардино-Балкарская Республика</v>
      </c>
      <c r="B106" s="118"/>
      <c r="C106" s="68" t="s">
        <v>20</v>
      </c>
      <c r="D106" s="69">
        <f t="shared" ref="D106:G106" si="817">D105/D104</f>
        <v>1.3829476171388788</v>
      </c>
      <c r="E106" s="70">
        <f t="shared" si="817"/>
        <v>1.844746385234088</v>
      </c>
      <c r="F106" s="70">
        <f t="shared" si="817"/>
        <v>4.744833215836147</v>
      </c>
      <c r="G106" s="70">
        <f t="shared" si="817"/>
        <v>5.0910591907357565</v>
      </c>
      <c r="H106" s="54" t="s">
        <v>18</v>
      </c>
      <c r="I106" s="54" t="s">
        <v>18</v>
      </c>
      <c r="J106" s="54" t="s">
        <v>18</v>
      </c>
      <c r="K106" s="71">
        <f t="shared" ref="K106:M106" si="818">(E106-D106)*100</f>
        <v>46.179876809520913</v>
      </c>
      <c r="L106" s="71">
        <f t="shared" si="818"/>
        <v>290.0086830602059</v>
      </c>
      <c r="M106" s="72">
        <f t="shared" si="818"/>
        <v>34.622597489960953</v>
      </c>
      <c r="N106" s="69">
        <f t="shared" ref="N106:Q106" si="819">N105/N104</f>
        <v>5.6398269438769386</v>
      </c>
      <c r="O106" s="70">
        <f t="shared" si="819"/>
        <v>5.9370562272116674</v>
      </c>
      <c r="P106" s="70">
        <f t="shared" si="819"/>
        <v>5.6279536942458295</v>
      </c>
      <c r="Q106" s="70">
        <f t="shared" si="819"/>
        <v>5.7627707604119109</v>
      </c>
      <c r="R106" s="54" t="s">
        <v>18</v>
      </c>
      <c r="S106" s="54" t="s">
        <v>18</v>
      </c>
      <c r="T106" s="54" t="s">
        <v>18</v>
      </c>
      <c r="U106" s="71">
        <f t="shared" ref="U106:W106" si="820">(O106-N106)*100</f>
        <v>29.722928333472876</v>
      </c>
      <c r="V106" s="71">
        <f t="shared" si="820"/>
        <v>-30.91025329658379</v>
      </c>
      <c r="W106" s="72">
        <f t="shared" si="820"/>
        <v>13.481706616608147</v>
      </c>
      <c r="X106" s="69">
        <f t="shared" ref="X106:AA106" si="821">X105/X104</f>
        <v>5.5201454285373703</v>
      </c>
      <c r="Y106" s="70">
        <f t="shared" si="821"/>
        <v>5.2030420803904605</v>
      </c>
      <c r="Z106" s="70">
        <f t="shared" si="821"/>
        <v>4.5933667849712396</v>
      </c>
      <c r="AA106" s="70">
        <f t="shared" si="821"/>
        <v>5.0013363879343267</v>
      </c>
      <c r="AB106" s="54" t="s">
        <v>18</v>
      </c>
      <c r="AC106" s="54" t="s">
        <v>18</v>
      </c>
      <c r="AD106" s="54" t="s">
        <v>18</v>
      </c>
      <c r="AE106" s="71">
        <f t="shared" ref="AE106:AG106" si="822">(Y106-X106)*100</f>
        <v>-31.710334814690988</v>
      </c>
      <c r="AF106" s="71">
        <f t="shared" si="822"/>
        <v>-60.967529541922083</v>
      </c>
      <c r="AG106" s="72">
        <f t="shared" si="822"/>
        <v>40.796960296308704</v>
      </c>
      <c r="AH106" s="69">
        <f t="shared" ref="AH106:AK106" si="823">AH105/AH104</f>
        <v>0.69729310082204432</v>
      </c>
      <c r="AI106" s="70">
        <f t="shared" si="823"/>
        <v>0.80406702240809425</v>
      </c>
      <c r="AJ106" s="70">
        <f t="shared" si="823"/>
        <v>1.0280470723937165</v>
      </c>
      <c r="AK106" s="70">
        <f t="shared" si="823"/>
        <v>1.2046980912920615</v>
      </c>
      <c r="AL106" s="54" t="s">
        <v>18</v>
      </c>
      <c r="AM106" s="54" t="s">
        <v>18</v>
      </c>
      <c r="AN106" s="54" t="s">
        <v>18</v>
      </c>
      <c r="AO106" s="71">
        <f t="shared" ref="AO106:AQ106" si="824">(AI106-AH106)*100</f>
        <v>10.677392158604992</v>
      </c>
      <c r="AP106" s="71">
        <f t="shared" si="824"/>
        <v>22.398004998562225</v>
      </c>
      <c r="AQ106" s="72">
        <f t="shared" si="824"/>
        <v>17.665101889834499</v>
      </c>
      <c r="AR106" s="69" t="s">
        <v>18</v>
      </c>
      <c r="AS106" s="70" t="s">
        <v>18</v>
      </c>
      <c r="AT106" s="70">
        <f t="shared" ref="AT106:AU106" si="825">AT105/AT104</f>
        <v>4.5440607810032132</v>
      </c>
      <c r="AU106" s="70">
        <f t="shared" si="825"/>
        <v>4.7480416780643075</v>
      </c>
      <c r="AV106" s="54" t="s">
        <v>18</v>
      </c>
      <c r="AW106" s="54" t="s">
        <v>18</v>
      </c>
      <c r="AX106" s="54" t="s">
        <v>18</v>
      </c>
      <c r="AY106" s="71" t="s">
        <v>18</v>
      </c>
      <c r="AZ106" s="71" t="s">
        <v>18</v>
      </c>
      <c r="BA106" s="72">
        <f t="shared" ref="BA106" si="826">(AU106-AT106)*100</f>
        <v>20.398089706109435</v>
      </c>
    </row>
    <row r="107" spans="1:53" s="61" customFormat="1" ht="15" customHeight="1" thickBot="1" x14ac:dyDescent="0.3">
      <c r="A107" s="55" t="str">
        <f t="shared" ref="A107" si="827">B107</f>
        <v>Карачаево-Черкесская Республика</v>
      </c>
      <c r="B107" s="116" t="s">
        <v>54</v>
      </c>
      <c r="C107" s="56" t="s">
        <v>17</v>
      </c>
      <c r="D107" s="57">
        <f t="shared" ref="D107:E108" si="828">N107+X107+AH107</f>
        <v>214.851</v>
      </c>
      <c r="E107" s="58">
        <f t="shared" si="828"/>
        <v>233.75200000000001</v>
      </c>
      <c r="F107" s="58">
        <f>P107+Z107+AT107</f>
        <v>191.35500000000002</v>
      </c>
      <c r="G107" s="58">
        <f>Q107+AA107+AU107</f>
        <v>216.92099999999999</v>
      </c>
      <c r="H107" s="59">
        <f t="shared" ref="H107:J108" si="829">E107/D107</f>
        <v>1.0879725949611592</v>
      </c>
      <c r="I107" s="59">
        <f t="shared" si="829"/>
        <v>0.81862401177316135</v>
      </c>
      <c r="J107" s="59">
        <f t="shared" si="829"/>
        <v>1.1336050795641608</v>
      </c>
      <c r="K107" s="58">
        <f t="shared" ref="K107:M108" si="830">E107-D107</f>
        <v>18.90100000000001</v>
      </c>
      <c r="L107" s="58">
        <f t="shared" si="830"/>
        <v>-42.396999999999991</v>
      </c>
      <c r="M107" s="60">
        <f t="shared" si="830"/>
        <v>25.565999999999974</v>
      </c>
      <c r="N107" s="57">
        <f>'[1]Поступление и задолженность'!N107/1000</f>
        <v>25.234000000000002</v>
      </c>
      <c r="O107" s="58">
        <f>'[1]Поступление и задолженность'!O107/1000</f>
        <v>29.45</v>
      </c>
      <c r="P107" s="58">
        <f>'[1]Поступление и задолженность'!P107/1000</f>
        <v>31.577999999999999</v>
      </c>
      <c r="Q107" s="58">
        <f>'[1]Поступление и задолженность'!Q107/1000</f>
        <v>26.957999999999998</v>
      </c>
      <c r="R107" s="59">
        <f t="shared" ref="R107:T108" si="831">O107/N107</f>
        <v>1.1670761670761669</v>
      </c>
      <c r="S107" s="59">
        <f t="shared" si="831"/>
        <v>1.072258064516129</v>
      </c>
      <c r="T107" s="59">
        <f t="shared" si="831"/>
        <v>0.85369561086832602</v>
      </c>
      <c r="U107" s="58">
        <f t="shared" ref="U107:W108" si="832">O107-N107</f>
        <v>4.2159999999999975</v>
      </c>
      <c r="V107" s="58">
        <f t="shared" si="832"/>
        <v>2.1280000000000001</v>
      </c>
      <c r="W107" s="60">
        <f t="shared" si="832"/>
        <v>-4.620000000000001</v>
      </c>
      <c r="X107" s="57">
        <f>'[1]Поступление и задолженность'!X107/1000</f>
        <v>68.822000000000003</v>
      </c>
      <c r="Y107" s="58">
        <f>'[1]Поступление и задолженность'!Y107/1000</f>
        <v>79.405000000000001</v>
      </c>
      <c r="Z107" s="58">
        <f>'[1]Поступление и задолженность'!Z107/1000</f>
        <v>93.600999999999999</v>
      </c>
      <c r="AA107" s="58">
        <f>'[1]Поступление и задолженность'!AA107/1000</f>
        <v>118.68899999999999</v>
      </c>
      <c r="AB107" s="59">
        <f t="shared" ref="AB107:AD108" si="833">Y107/X107</f>
        <v>1.1537735026590334</v>
      </c>
      <c r="AC107" s="59">
        <f t="shared" si="833"/>
        <v>1.1787796738240666</v>
      </c>
      <c r="AD107" s="59">
        <f t="shared" si="833"/>
        <v>1.2680313244516617</v>
      </c>
      <c r="AE107" s="58">
        <f t="shared" ref="AE107:AG108" si="834">Y107-X107</f>
        <v>10.582999999999998</v>
      </c>
      <c r="AF107" s="58">
        <f t="shared" si="834"/>
        <v>14.195999999999998</v>
      </c>
      <c r="AG107" s="60">
        <f t="shared" si="834"/>
        <v>25.087999999999994</v>
      </c>
      <c r="AH107" s="57">
        <f>'[1]Поступление и задолженность'!AH107/1000</f>
        <v>120.795</v>
      </c>
      <c r="AI107" s="58">
        <f>'[1]Поступление и задолженность'!AI107/1000</f>
        <v>124.89700000000001</v>
      </c>
      <c r="AJ107" s="58">
        <f>'[1]Поступление и задолженность'!AJ107/1000</f>
        <v>166.02699999999999</v>
      </c>
      <c r="AK107" s="58">
        <f>'[1]Поступление и задолженность'!AK107/1000</f>
        <v>188.691</v>
      </c>
      <c r="AL107" s="59">
        <f t="shared" ref="AL107:AN108" si="835">AI107/AH107</f>
        <v>1.0339583592036095</v>
      </c>
      <c r="AM107" s="59">
        <f t="shared" si="835"/>
        <v>1.3293113525545048</v>
      </c>
      <c r="AN107" s="59">
        <f t="shared" si="835"/>
        <v>1.1365079173869312</v>
      </c>
      <c r="AO107" s="58">
        <f t="shared" ref="AO107:AQ108" si="836">AI107-AH107</f>
        <v>4.1020000000000039</v>
      </c>
      <c r="AP107" s="58">
        <f t="shared" si="836"/>
        <v>41.129999999999981</v>
      </c>
      <c r="AQ107" s="60">
        <f t="shared" si="836"/>
        <v>22.664000000000016</v>
      </c>
      <c r="AR107" s="57" t="s">
        <v>18</v>
      </c>
      <c r="AS107" s="58" t="s">
        <v>18</v>
      </c>
      <c r="AT107" s="58">
        <f>'[1]Поступление и задолженность'!AT107/1000</f>
        <v>66.176000000000002</v>
      </c>
      <c r="AU107" s="58">
        <f>'[1]Поступление и задолженность'!AU107/1000</f>
        <v>71.274000000000001</v>
      </c>
      <c r="AV107" s="59" t="s">
        <v>18</v>
      </c>
      <c r="AW107" s="59" t="s">
        <v>18</v>
      </c>
      <c r="AX107" s="59">
        <f t="shared" ref="AX107:AX108" si="837">AU107/AT107</f>
        <v>1.077036992263056</v>
      </c>
      <c r="AY107" s="58" t="s">
        <v>18</v>
      </c>
      <c r="AZ107" s="58" t="s">
        <v>18</v>
      </c>
      <c r="BA107" s="60">
        <f t="shared" ref="BA107:BA108" si="838">AU107-AT107</f>
        <v>5.097999999999999</v>
      </c>
    </row>
    <row r="108" spans="1:53" s="61" customFormat="1" ht="90.75" hidden="1" thickBot="1" x14ac:dyDescent="0.3">
      <c r="A108" s="62" t="str">
        <f t="shared" ref="A108:A109" si="839">A107</f>
        <v>Карачаево-Черкесская Республика</v>
      </c>
      <c r="B108" s="117"/>
      <c r="C108" s="56" t="s">
        <v>19</v>
      </c>
      <c r="D108" s="63">
        <f t="shared" si="828"/>
        <v>392.58000000000004</v>
      </c>
      <c r="E108" s="64">
        <f t="shared" si="828"/>
        <v>489.34</v>
      </c>
      <c r="F108" s="64">
        <f>P108+Z108+AT108</f>
        <v>583.86400000000003</v>
      </c>
      <c r="G108" s="64">
        <f>Q108+AA108+AU108</f>
        <v>701.55400000000009</v>
      </c>
      <c r="H108" s="65">
        <f t="shared" si="829"/>
        <v>1.2464720566508736</v>
      </c>
      <c r="I108" s="65">
        <f t="shared" si="829"/>
        <v>1.1931663056361632</v>
      </c>
      <c r="J108" s="65">
        <f t="shared" si="829"/>
        <v>1.2015709137744408</v>
      </c>
      <c r="K108" s="64">
        <f t="shared" si="830"/>
        <v>96.759999999999934</v>
      </c>
      <c r="L108" s="64">
        <f t="shared" si="830"/>
        <v>94.524000000000058</v>
      </c>
      <c r="M108" s="66">
        <f t="shared" si="830"/>
        <v>117.69000000000005</v>
      </c>
      <c r="N108" s="63">
        <f>'[1]Поступление и задолженность'!N108/1000</f>
        <v>62.156999999999996</v>
      </c>
      <c r="O108" s="64">
        <f>'[1]Поступление и задолженность'!O108/1000</f>
        <v>75.05</v>
      </c>
      <c r="P108" s="64">
        <f>'[1]Поступление и задолженность'!P108/1000</f>
        <v>94.14</v>
      </c>
      <c r="Q108" s="64">
        <f>'[1]Поступление и задолженность'!Q108/1000</f>
        <v>104.518</v>
      </c>
      <c r="R108" s="65">
        <f t="shared" si="831"/>
        <v>1.2074263558408547</v>
      </c>
      <c r="S108" s="65">
        <f t="shared" si="831"/>
        <v>1.2543637574950033</v>
      </c>
      <c r="T108" s="65">
        <f t="shared" si="831"/>
        <v>1.1102400679838538</v>
      </c>
      <c r="U108" s="64">
        <f t="shared" si="832"/>
        <v>12.893000000000001</v>
      </c>
      <c r="V108" s="64">
        <f t="shared" si="832"/>
        <v>19.090000000000003</v>
      </c>
      <c r="W108" s="66">
        <f t="shared" si="832"/>
        <v>10.378</v>
      </c>
      <c r="X108" s="63">
        <f>'[1]Поступление и задолженность'!X108/1000</f>
        <v>165.66200000000001</v>
      </c>
      <c r="Y108" s="64">
        <f>'[1]Поступление и задолженность'!Y108/1000</f>
        <v>213.4</v>
      </c>
      <c r="Z108" s="64">
        <f>'[1]Поступление и задолженность'!Z108/1000</f>
        <v>293.91399999999999</v>
      </c>
      <c r="AA108" s="64">
        <f>'[1]Поступление и задолженность'!AA108/1000</f>
        <v>403.298</v>
      </c>
      <c r="AB108" s="65">
        <f t="shared" si="833"/>
        <v>1.2881650589755043</v>
      </c>
      <c r="AC108" s="65">
        <f t="shared" si="833"/>
        <v>1.3772914714151827</v>
      </c>
      <c r="AD108" s="65">
        <f t="shared" si="833"/>
        <v>1.3721632858591288</v>
      </c>
      <c r="AE108" s="64">
        <f t="shared" si="834"/>
        <v>47.738</v>
      </c>
      <c r="AF108" s="64">
        <f t="shared" si="834"/>
        <v>80.513999999999982</v>
      </c>
      <c r="AG108" s="66">
        <f t="shared" si="834"/>
        <v>109.38400000000001</v>
      </c>
      <c r="AH108" s="63">
        <f>'[1]Поступление и задолженность'!AH108/1000</f>
        <v>164.761</v>
      </c>
      <c r="AI108" s="64">
        <f>'[1]Поступление и задолженность'!AI108/1000</f>
        <v>200.89</v>
      </c>
      <c r="AJ108" s="64">
        <f>'[1]Поступление и задолженность'!AJ108/1000</f>
        <v>233.673</v>
      </c>
      <c r="AK108" s="64">
        <f>'[1]Поступление и задолженность'!AK108/1000</f>
        <v>231.36699999999999</v>
      </c>
      <c r="AL108" s="65">
        <f t="shared" si="835"/>
        <v>1.2192812619491262</v>
      </c>
      <c r="AM108" s="65">
        <f t="shared" si="835"/>
        <v>1.163188809796406</v>
      </c>
      <c r="AN108" s="65">
        <f t="shared" si="835"/>
        <v>0.99013150856110888</v>
      </c>
      <c r="AO108" s="64">
        <f t="shared" si="836"/>
        <v>36.128999999999991</v>
      </c>
      <c r="AP108" s="64">
        <f t="shared" si="836"/>
        <v>32.783000000000015</v>
      </c>
      <c r="AQ108" s="66">
        <f t="shared" si="836"/>
        <v>-2.3060000000000116</v>
      </c>
      <c r="AR108" s="63">
        <f>'[1]Поступление и задолженность'!AR108/1000</f>
        <v>131.55500000000001</v>
      </c>
      <c r="AS108" s="64">
        <f>'[1]Поступление и задолженность'!AS108/1000</f>
        <v>163.68700000000001</v>
      </c>
      <c r="AT108" s="64">
        <f>'[1]Поступление и задолженность'!AT108/1000</f>
        <v>195.81</v>
      </c>
      <c r="AU108" s="64">
        <f>'[1]Поступление и задолженность'!AU108/1000</f>
        <v>193.738</v>
      </c>
      <c r="AV108" s="65">
        <f t="shared" ref="AV108:AW108" si="840">AS108/AR108</f>
        <v>1.2442476530728592</v>
      </c>
      <c r="AW108" s="65">
        <f t="shared" si="840"/>
        <v>1.1962464948346538</v>
      </c>
      <c r="AX108" s="65">
        <f t="shared" si="837"/>
        <v>0.98941831367141619</v>
      </c>
      <c r="AY108" s="64">
        <f t="shared" ref="AY108:AZ108" si="841">AS108-AR108</f>
        <v>32.132000000000005</v>
      </c>
      <c r="AZ108" s="64">
        <f t="shared" si="841"/>
        <v>32.12299999999999</v>
      </c>
      <c r="BA108" s="66">
        <f t="shared" si="838"/>
        <v>-2.0720000000000027</v>
      </c>
    </row>
    <row r="109" spans="1:53" s="61" customFormat="1" ht="45" hidden="1" customHeight="1" thickBot="1" x14ac:dyDescent="0.3">
      <c r="A109" s="67" t="str">
        <f t="shared" si="839"/>
        <v>Карачаево-Черкесская Республика</v>
      </c>
      <c r="B109" s="118"/>
      <c r="C109" s="68" t="s">
        <v>20</v>
      </c>
      <c r="D109" s="69">
        <f t="shared" ref="D109:G109" si="842">D108/D107</f>
        <v>1.8272197941829456</v>
      </c>
      <c r="E109" s="70">
        <f t="shared" si="842"/>
        <v>2.0934152435059379</v>
      </c>
      <c r="F109" s="70">
        <f t="shared" si="842"/>
        <v>3.0512084868438243</v>
      </c>
      <c r="G109" s="70">
        <f t="shared" si="842"/>
        <v>3.2341451496166811</v>
      </c>
      <c r="H109" s="54" t="s">
        <v>18</v>
      </c>
      <c r="I109" s="54" t="s">
        <v>18</v>
      </c>
      <c r="J109" s="54" t="s">
        <v>18</v>
      </c>
      <c r="K109" s="71">
        <f t="shared" ref="K109:M109" si="843">(E109-D109)*100</f>
        <v>26.619544932299235</v>
      </c>
      <c r="L109" s="71">
        <f t="shared" si="843"/>
        <v>95.779324333788637</v>
      </c>
      <c r="M109" s="72">
        <f t="shared" si="843"/>
        <v>18.293666277285681</v>
      </c>
      <c r="N109" s="69">
        <f t="shared" ref="N109:Q109" si="844">N108/N107</f>
        <v>2.463224221288737</v>
      </c>
      <c r="O109" s="70">
        <f t="shared" si="844"/>
        <v>2.5483870967741935</v>
      </c>
      <c r="P109" s="70">
        <f t="shared" si="844"/>
        <v>2.9811894356830706</v>
      </c>
      <c r="Q109" s="70">
        <f t="shared" si="844"/>
        <v>3.8770680317530974</v>
      </c>
      <c r="R109" s="54" t="s">
        <v>18</v>
      </c>
      <c r="S109" s="54" t="s">
        <v>18</v>
      </c>
      <c r="T109" s="54" t="s">
        <v>18</v>
      </c>
      <c r="U109" s="71">
        <f t="shared" ref="U109:W109" si="845">(O109-N109)*100</f>
        <v>8.5162875485456535</v>
      </c>
      <c r="V109" s="71">
        <f t="shared" si="845"/>
        <v>43.280233890887708</v>
      </c>
      <c r="W109" s="72">
        <f t="shared" si="845"/>
        <v>89.587859607002684</v>
      </c>
      <c r="X109" s="69">
        <f t="shared" ref="X109:AA109" si="846">X108/X107</f>
        <v>2.4071081921478599</v>
      </c>
      <c r="Y109" s="70">
        <f t="shared" si="846"/>
        <v>2.6874881934387003</v>
      </c>
      <c r="Z109" s="70">
        <f t="shared" si="846"/>
        <v>3.1400732898152794</v>
      </c>
      <c r="AA109" s="70">
        <f t="shared" si="846"/>
        <v>3.3979391519011872</v>
      </c>
      <c r="AB109" s="54" t="s">
        <v>18</v>
      </c>
      <c r="AC109" s="54" t="s">
        <v>18</v>
      </c>
      <c r="AD109" s="54" t="s">
        <v>18</v>
      </c>
      <c r="AE109" s="71">
        <f t="shared" ref="AE109:AG109" si="847">(Y109-X109)*100</f>
        <v>28.03800012908404</v>
      </c>
      <c r="AF109" s="71">
        <f t="shared" si="847"/>
        <v>45.258509637657916</v>
      </c>
      <c r="AG109" s="72">
        <f t="shared" si="847"/>
        <v>25.786586208590776</v>
      </c>
      <c r="AH109" s="69">
        <f t="shared" ref="AH109:AK109" si="848">AH108/AH107</f>
        <v>1.3639720187093836</v>
      </c>
      <c r="AI109" s="70">
        <f t="shared" si="848"/>
        <v>1.6084453589757959</v>
      </c>
      <c r="AJ109" s="70">
        <f t="shared" si="848"/>
        <v>1.4074397537749885</v>
      </c>
      <c r="AK109" s="70">
        <f t="shared" si="848"/>
        <v>1.2261687096893863</v>
      </c>
      <c r="AL109" s="54" t="s">
        <v>18</v>
      </c>
      <c r="AM109" s="54" t="s">
        <v>18</v>
      </c>
      <c r="AN109" s="54" t="s">
        <v>18</v>
      </c>
      <c r="AO109" s="71">
        <f t="shared" ref="AO109:AQ109" si="849">(AI109-AH109)*100</f>
        <v>24.447334026641233</v>
      </c>
      <c r="AP109" s="71">
        <f t="shared" si="849"/>
        <v>-20.100560520080734</v>
      </c>
      <c r="AQ109" s="72">
        <f t="shared" si="849"/>
        <v>-18.127104408560225</v>
      </c>
      <c r="AR109" s="69" t="s">
        <v>18</v>
      </c>
      <c r="AS109" s="70" t="s">
        <v>18</v>
      </c>
      <c r="AT109" s="70">
        <f t="shared" ref="AT109:AU109" si="850">AT108/AT107</f>
        <v>2.9589277079303673</v>
      </c>
      <c r="AU109" s="70">
        <f t="shared" si="850"/>
        <v>2.7182142155624773</v>
      </c>
      <c r="AV109" s="54" t="s">
        <v>18</v>
      </c>
      <c r="AW109" s="54" t="s">
        <v>18</v>
      </c>
      <c r="AX109" s="54" t="s">
        <v>18</v>
      </c>
      <c r="AY109" s="71" t="s">
        <v>18</v>
      </c>
      <c r="AZ109" s="71" t="s">
        <v>18</v>
      </c>
      <c r="BA109" s="72">
        <f t="shared" ref="BA109" si="851">(AU109-AT109)*100</f>
        <v>-24.071349236788997</v>
      </c>
    </row>
    <row r="110" spans="1:53" s="61" customFormat="1" ht="15" customHeight="1" thickBot="1" x14ac:dyDescent="0.3">
      <c r="A110" s="55" t="str">
        <f t="shared" ref="A110" si="852">B110</f>
        <v>Республика Северная Осетия-Алания</v>
      </c>
      <c r="B110" s="116" t="s">
        <v>55</v>
      </c>
      <c r="C110" s="56" t="s">
        <v>17</v>
      </c>
      <c r="D110" s="57">
        <f t="shared" ref="D110:E111" si="853">N110+X110+AH110</f>
        <v>256.56900000000002</v>
      </c>
      <c r="E110" s="58">
        <f t="shared" si="853"/>
        <v>293.45499999999998</v>
      </c>
      <c r="F110" s="58">
        <f>P110+Z110+AT110</f>
        <v>229.14</v>
      </c>
      <c r="G110" s="58">
        <f>Q110+AA110+AU110</f>
        <v>242.316</v>
      </c>
      <c r="H110" s="59">
        <f t="shared" ref="H110:J111" si="854">E110/D110</f>
        <v>1.1437663942253349</v>
      </c>
      <c r="I110" s="59">
        <f t="shared" si="854"/>
        <v>0.78083522175461317</v>
      </c>
      <c r="J110" s="59">
        <f t="shared" si="854"/>
        <v>1.0575019638648862</v>
      </c>
      <c r="K110" s="58">
        <f t="shared" ref="K110:M111" si="855">E110-D110</f>
        <v>36.885999999999967</v>
      </c>
      <c r="L110" s="58">
        <f t="shared" si="855"/>
        <v>-64.314999999999998</v>
      </c>
      <c r="M110" s="60">
        <f t="shared" si="855"/>
        <v>13.176000000000016</v>
      </c>
      <c r="N110" s="57">
        <f>'[1]Поступление и задолженность'!N110/1000</f>
        <v>19.596</v>
      </c>
      <c r="O110" s="58">
        <f>'[1]Поступление и задолженность'!O110/1000</f>
        <v>27.585000000000001</v>
      </c>
      <c r="P110" s="58">
        <f>'[1]Поступление и задолженность'!P110/1000</f>
        <v>39.155999999999999</v>
      </c>
      <c r="Q110" s="58">
        <f>'[1]Поступление и задолженность'!Q110/1000</f>
        <v>47.009</v>
      </c>
      <c r="R110" s="59">
        <f t="shared" ref="R110:T111" si="856">O110/N110</f>
        <v>1.4076852418860992</v>
      </c>
      <c r="S110" s="59">
        <f t="shared" si="856"/>
        <v>1.4194671016856986</v>
      </c>
      <c r="T110" s="59">
        <f t="shared" si="856"/>
        <v>1.2005567473694965</v>
      </c>
      <c r="U110" s="58">
        <f t="shared" ref="U110:W111" si="857">O110-N110</f>
        <v>7.9890000000000008</v>
      </c>
      <c r="V110" s="58">
        <f t="shared" si="857"/>
        <v>11.570999999999998</v>
      </c>
      <c r="W110" s="60">
        <f t="shared" si="857"/>
        <v>7.8530000000000015</v>
      </c>
      <c r="X110" s="57">
        <f>'[1]Поступление и задолженность'!X110/1000</f>
        <v>68.269000000000005</v>
      </c>
      <c r="Y110" s="58">
        <f>'[1]Поступление и задолженность'!Y110/1000</f>
        <v>88.126999999999995</v>
      </c>
      <c r="Z110" s="58">
        <f>'[1]Поступление и задолженность'!Z110/1000</f>
        <v>132.62299999999999</v>
      </c>
      <c r="AA110" s="58">
        <f>'[1]Поступление и задолженность'!AA110/1000</f>
        <v>136.46199999999999</v>
      </c>
      <c r="AB110" s="59">
        <f t="shared" ref="AB110:AD111" si="858">Y110/X110</f>
        <v>1.2908787297309172</v>
      </c>
      <c r="AC110" s="59">
        <f t="shared" si="858"/>
        <v>1.5049076900382403</v>
      </c>
      <c r="AD110" s="59">
        <f t="shared" si="858"/>
        <v>1.0289467136167934</v>
      </c>
      <c r="AE110" s="58">
        <f t="shared" ref="AE110:AG111" si="859">Y110-X110</f>
        <v>19.85799999999999</v>
      </c>
      <c r="AF110" s="58">
        <f t="shared" si="859"/>
        <v>44.495999999999995</v>
      </c>
      <c r="AG110" s="60">
        <f t="shared" si="859"/>
        <v>3.8389999999999986</v>
      </c>
      <c r="AH110" s="57">
        <f>'[1]Поступление и задолженность'!AH110/1000</f>
        <v>168.70400000000001</v>
      </c>
      <c r="AI110" s="58">
        <f>'[1]Поступление и задолженность'!AI110/1000</f>
        <v>177.74299999999999</v>
      </c>
      <c r="AJ110" s="58">
        <f>'[1]Поступление и задолженность'!AJ110/1000</f>
        <v>182.697</v>
      </c>
      <c r="AK110" s="58">
        <f>'[1]Поступление и задолженность'!AK110/1000</f>
        <v>197.78899999999999</v>
      </c>
      <c r="AL110" s="59">
        <f t="shared" ref="AL110:AN111" si="860">AI110/AH110</f>
        <v>1.0535790496965098</v>
      </c>
      <c r="AM110" s="59">
        <f t="shared" si="860"/>
        <v>1.0278717024017825</v>
      </c>
      <c r="AN110" s="59">
        <f t="shared" si="860"/>
        <v>1.082606720416865</v>
      </c>
      <c r="AO110" s="58">
        <f t="shared" ref="AO110:AQ111" si="861">AI110-AH110</f>
        <v>9.0389999999999873</v>
      </c>
      <c r="AP110" s="58">
        <f t="shared" si="861"/>
        <v>4.9540000000000077</v>
      </c>
      <c r="AQ110" s="60">
        <f t="shared" si="861"/>
        <v>15.091999999999985</v>
      </c>
      <c r="AR110" s="57" t="s">
        <v>18</v>
      </c>
      <c r="AS110" s="58" t="s">
        <v>18</v>
      </c>
      <c r="AT110" s="58">
        <f>'[1]Поступление и задолженность'!AT110/1000</f>
        <v>57.360999999999997</v>
      </c>
      <c r="AU110" s="58">
        <f>'[1]Поступление и задолженность'!AU110/1000</f>
        <v>58.844999999999999</v>
      </c>
      <c r="AV110" s="59" t="s">
        <v>18</v>
      </c>
      <c r="AW110" s="59" t="s">
        <v>18</v>
      </c>
      <c r="AX110" s="59">
        <f t="shared" ref="AX110:AX111" si="862">AU110/AT110</f>
        <v>1.0258712365544533</v>
      </c>
      <c r="AY110" s="58" t="s">
        <v>18</v>
      </c>
      <c r="AZ110" s="58" t="s">
        <v>18</v>
      </c>
      <c r="BA110" s="60">
        <f t="shared" ref="BA110:BA111" si="863">AU110-AT110</f>
        <v>1.4840000000000018</v>
      </c>
    </row>
    <row r="111" spans="1:53" s="61" customFormat="1" ht="75.75" hidden="1" thickBot="1" x14ac:dyDescent="0.3">
      <c r="A111" s="62" t="str">
        <f t="shared" ref="A111:A112" si="864">A110</f>
        <v>Республика Северная Осетия-Алания</v>
      </c>
      <c r="B111" s="117"/>
      <c r="C111" s="56" t="s">
        <v>19</v>
      </c>
      <c r="D111" s="63">
        <f t="shared" si="853"/>
        <v>458.91700000000003</v>
      </c>
      <c r="E111" s="64">
        <f t="shared" si="853"/>
        <v>609.32899999999995</v>
      </c>
      <c r="F111" s="64">
        <f>P111+Z111+AT111</f>
        <v>638.36899999999991</v>
      </c>
      <c r="G111" s="64">
        <f>Q111+AA111+AU111</f>
        <v>859.26099999999997</v>
      </c>
      <c r="H111" s="65">
        <f t="shared" si="854"/>
        <v>1.3277542562162654</v>
      </c>
      <c r="I111" s="65">
        <f t="shared" si="854"/>
        <v>1.0476589822575324</v>
      </c>
      <c r="J111" s="65">
        <f t="shared" si="854"/>
        <v>1.3460255745501428</v>
      </c>
      <c r="K111" s="64">
        <f t="shared" si="855"/>
        <v>150.41199999999992</v>
      </c>
      <c r="L111" s="64">
        <f t="shared" si="855"/>
        <v>29.039999999999964</v>
      </c>
      <c r="M111" s="66">
        <f t="shared" si="855"/>
        <v>220.89200000000005</v>
      </c>
      <c r="N111" s="63">
        <f>'[1]Поступление и задолженность'!N111/1000</f>
        <v>51.406999999999996</v>
      </c>
      <c r="O111" s="64">
        <f>'[1]Поступление и задолженность'!O111/1000</f>
        <v>87.484999999999999</v>
      </c>
      <c r="P111" s="64">
        <f>'[1]Поступление и задолженность'!P111/1000</f>
        <v>101.542</v>
      </c>
      <c r="Q111" s="64">
        <f>'[1]Поступление и задолженность'!Q111/1000</f>
        <v>144.07599999999999</v>
      </c>
      <c r="R111" s="65">
        <f t="shared" si="856"/>
        <v>1.7018110374073572</v>
      </c>
      <c r="S111" s="65">
        <f t="shared" si="856"/>
        <v>1.1606789735383209</v>
      </c>
      <c r="T111" s="65">
        <f t="shared" si="856"/>
        <v>1.4188808571822495</v>
      </c>
      <c r="U111" s="64">
        <f t="shared" si="857"/>
        <v>36.078000000000003</v>
      </c>
      <c r="V111" s="64">
        <f t="shared" si="857"/>
        <v>14.057000000000002</v>
      </c>
      <c r="W111" s="66">
        <f t="shared" si="857"/>
        <v>42.533999999999992</v>
      </c>
      <c r="X111" s="63">
        <f>'[1]Поступление и задолженность'!X111/1000</f>
        <v>264.32100000000003</v>
      </c>
      <c r="Y111" s="64">
        <f>'[1]Поступление и задолженность'!Y111/1000</f>
        <v>341.88299999999998</v>
      </c>
      <c r="Z111" s="64">
        <f>'[1]Поступление и задолженность'!Z111/1000</f>
        <v>423.72899999999998</v>
      </c>
      <c r="AA111" s="64">
        <f>'[1]Поступление и задолженность'!AA111/1000</f>
        <v>562.91399999999999</v>
      </c>
      <c r="AB111" s="65">
        <f t="shared" si="858"/>
        <v>1.2934386598113656</v>
      </c>
      <c r="AC111" s="65">
        <f t="shared" si="858"/>
        <v>1.2393976886829705</v>
      </c>
      <c r="AD111" s="65">
        <f t="shared" si="858"/>
        <v>1.3284764554703596</v>
      </c>
      <c r="AE111" s="64">
        <f t="shared" si="859"/>
        <v>77.561999999999955</v>
      </c>
      <c r="AF111" s="64">
        <f t="shared" si="859"/>
        <v>81.846000000000004</v>
      </c>
      <c r="AG111" s="66">
        <f t="shared" si="859"/>
        <v>139.185</v>
      </c>
      <c r="AH111" s="63">
        <f>'[1]Поступление и задолженность'!AH111/1000</f>
        <v>143.18899999999999</v>
      </c>
      <c r="AI111" s="64">
        <f>'[1]Поступление и задолженность'!AI111/1000</f>
        <v>179.96100000000001</v>
      </c>
      <c r="AJ111" s="64">
        <f>'[1]Поступление и задолженность'!AJ111/1000</f>
        <v>187.92</v>
      </c>
      <c r="AK111" s="64">
        <f>'[1]Поступление и задолженность'!AK111/1000</f>
        <v>239.107</v>
      </c>
      <c r="AL111" s="65">
        <f t="shared" si="860"/>
        <v>1.2568074363254162</v>
      </c>
      <c r="AM111" s="65">
        <f t="shared" si="860"/>
        <v>1.0442262490206209</v>
      </c>
      <c r="AN111" s="65">
        <f t="shared" si="860"/>
        <v>1.2723871860366114</v>
      </c>
      <c r="AO111" s="64">
        <f t="shared" si="861"/>
        <v>36.77200000000002</v>
      </c>
      <c r="AP111" s="64">
        <f t="shared" si="861"/>
        <v>7.9589999999999748</v>
      </c>
      <c r="AQ111" s="66">
        <f t="shared" si="861"/>
        <v>51.187000000000012</v>
      </c>
      <c r="AR111" s="63">
        <f>'[1]Поступление и задолженность'!AR111/1000</f>
        <v>79.509</v>
      </c>
      <c r="AS111" s="64">
        <f>'[1]Поступление и задолженность'!AS111/1000</f>
        <v>108.67</v>
      </c>
      <c r="AT111" s="64">
        <f>'[1]Поступление и задолженность'!AT111/1000</f>
        <v>113.098</v>
      </c>
      <c r="AU111" s="64">
        <f>'[1]Поступление и задолженность'!AU111/1000</f>
        <v>152.27099999999999</v>
      </c>
      <c r="AV111" s="65">
        <f t="shared" ref="AV111:AW111" si="865">AS111/AR111</f>
        <v>1.3667635110490637</v>
      </c>
      <c r="AW111" s="65">
        <f t="shared" si="865"/>
        <v>1.0407472163430569</v>
      </c>
      <c r="AX111" s="65">
        <f t="shared" si="862"/>
        <v>1.3463633309165501</v>
      </c>
      <c r="AY111" s="64">
        <f t="shared" ref="AY111:AZ111" si="866">AS111-AR111</f>
        <v>29.161000000000001</v>
      </c>
      <c r="AZ111" s="64">
        <f t="shared" si="866"/>
        <v>4.4279999999999973</v>
      </c>
      <c r="BA111" s="66">
        <f t="shared" si="863"/>
        <v>39.172999999999988</v>
      </c>
    </row>
    <row r="112" spans="1:53" s="61" customFormat="1" ht="45" hidden="1" customHeight="1" thickBot="1" x14ac:dyDescent="0.3">
      <c r="A112" s="67" t="str">
        <f t="shared" si="864"/>
        <v>Республика Северная Осетия-Алания</v>
      </c>
      <c r="B112" s="118"/>
      <c r="C112" s="68" t="s">
        <v>20</v>
      </c>
      <c r="D112" s="69">
        <f t="shared" ref="D112:G112" si="867">D111/D110</f>
        <v>1.7886689350623028</v>
      </c>
      <c r="E112" s="70">
        <f t="shared" si="867"/>
        <v>2.0763967218142474</v>
      </c>
      <c r="F112" s="70">
        <f t="shared" si="867"/>
        <v>2.7859343632713625</v>
      </c>
      <c r="G112" s="70">
        <f t="shared" si="867"/>
        <v>3.5460349295960643</v>
      </c>
      <c r="H112" s="54" t="s">
        <v>18</v>
      </c>
      <c r="I112" s="54" t="s">
        <v>18</v>
      </c>
      <c r="J112" s="54" t="s">
        <v>18</v>
      </c>
      <c r="K112" s="71">
        <f t="shared" ref="K112:M112" si="868">(E112-D112)*100</f>
        <v>28.772778675194456</v>
      </c>
      <c r="L112" s="71">
        <f t="shared" si="868"/>
        <v>70.953764145711503</v>
      </c>
      <c r="M112" s="72">
        <f t="shared" si="868"/>
        <v>76.010056632470182</v>
      </c>
      <c r="N112" s="69">
        <f t="shared" ref="N112:Q112" si="869">N111/N110</f>
        <v>2.6233414982649519</v>
      </c>
      <c r="O112" s="70">
        <f t="shared" si="869"/>
        <v>3.1714700018125792</v>
      </c>
      <c r="P112" s="70">
        <f t="shared" si="869"/>
        <v>2.5932679538257228</v>
      </c>
      <c r="Q112" s="70">
        <f t="shared" si="869"/>
        <v>3.0648599204407665</v>
      </c>
      <c r="R112" s="54" t="s">
        <v>18</v>
      </c>
      <c r="S112" s="54" t="s">
        <v>18</v>
      </c>
      <c r="T112" s="54" t="s">
        <v>18</v>
      </c>
      <c r="U112" s="71">
        <f t="shared" ref="U112:W112" si="870">(O112-N112)*100</f>
        <v>54.81285035476273</v>
      </c>
      <c r="V112" s="71">
        <f t="shared" si="870"/>
        <v>-57.820204798685637</v>
      </c>
      <c r="W112" s="72">
        <f t="shared" si="870"/>
        <v>47.159196661504367</v>
      </c>
      <c r="X112" s="69">
        <f t="shared" ref="X112:AA112" si="871">X111/X110</f>
        <v>3.8717573129824663</v>
      </c>
      <c r="Y112" s="70">
        <f t="shared" si="871"/>
        <v>3.8794353603322476</v>
      </c>
      <c r="Z112" s="70">
        <f t="shared" si="871"/>
        <v>3.1949888028471682</v>
      </c>
      <c r="AA112" s="70">
        <f t="shared" si="871"/>
        <v>4.1250604563907904</v>
      </c>
      <c r="AB112" s="54" t="s">
        <v>18</v>
      </c>
      <c r="AC112" s="54" t="s">
        <v>18</v>
      </c>
      <c r="AD112" s="54" t="s">
        <v>18</v>
      </c>
      <c r="AE112" s="71">
        <f t="shared" ref="AE112:AG112" si="872">(Y112-X112)*100</f>
        <v>0.76780473497812807</v>
      </c>
      <c r="AF112" s="71">
        <f t="shared" si="872"/>
        <v>-68.444655748507927</v>
      </c>
      <c r="AG112" s="72">
        <f t="shared" si="872"/>
        <v>93.007165354362215</v>
      </c>
      <c r="AH112" s="69">
        <f t="shared" ref="AH112:AK112" si="873">AH111/AH110</f>
        <v>0.84875877276176015</v>
      </c>
      <c r="AI112" s="70">
        <f t="shared" si="873"/>
        <v>1.0124786911439552</v>
      </c>
      <c r="AJ112" s="70">
        <f t="shared" si="873"/>
        <v>1.0285883183631914</v>
      </c>
      <c r="AK112" s="70">
        <f t="shared" si="873"/>
        <v>1.2088993826754775</v>
      </c>
      <c r="AL112" s="54" t="s">
        <v>18</v>
      </c>
      <c r="AM112" s="54" t="s">
        <v>18</v>
      </c>
      <c r="AN112" s="54" t="s">
        <v>18</v>
      </c>
      <c r="AO112" s="71">
        <f t="shared" ref="AO112:AQ112" si="874">(AI112-AH112)*100</f>
        <v>16.3719918382195</v>
      </c>
      <c r="AP112" s="71">
        <f t="shared" si="874"/>
        <v>1.6109627219236256</v>
      </c>
      <c r="AQ112" s="72">
        <f t="shared" si="874"/>
        <v>18.031106431228604</v>
      </c>
      <c r="AR112" s="69" t="s">
        <v>18</v>
      </c>
      <c r="AS112" s="70" t="s">
        <v>18</v>
      </c>
      <c r="AT112" s="70">
        <f t="shared" ref="AT112:AU112" si="875">AT111/AT110</f>
        <v>1.9716880807517303</v>
      </c>
      <c r="AU112" s="70">
        <f t="shared" si="875"/>
        <v>2.5876625031863369</v>
      </c>
      <c r="AV112" s="54" t="s">
        <v>18</v>
      </c>
      <c r="AW112" s="54" t="s">
        <v>18</v>
      </c>
      <c r="AX112" s="54" t="s">
        <v>18</v>
      </c>
      <c r="AY112" s="71" t="s">
        <v>18</v>
      </c>
      <c r="AZ112" s="71" t="s">
        <v>18</v>
      </c>
      <c r="BA112" s="72">
        <f t="shared" ref="BA112" si="876">(AU112-AT112)*100</f>
        <v>61.597442243460662</v>
      </c>
    </row>
    <row r="113" spans="1:53" s="61" customFormat="1" ht="15" customHeight="1" thickBot="1" x14ac:dyDescent="0.3">
      <c r="A113" s="55" t="str">
        <f t="shared" ref="A113" si="877">B113</f>
        <v>Чеченская Республика</v>
      </c>
      <c r="B113" s="116" t="s">
        <v>56</v>
      </c>
      <c r="C113" s="56" t="s">
        <v>17</v>
      </c>
      <c r="D113" s="57">
        <f t="shared" ref="D113:E114" si="878">N113+X113+AH113</f>
        <v>149.74600000000001</v>
      </c>
      <c r="E113" s="58">
        <f t="shared" si="878"/>
        <v>173.417</v>
      </c>
      <c r="F113" s="58">
        <f>P113+Z113+AT113</f>
        <v>77.131</v>
      </c>
      <c r="G113" s="58">
        <f>Q113+AA113+AU113</f>
        <v>200.90100000000001</v>
      </c>
      <c r="H113" s="59">
        <f t="shared" ref="H113:J114" si="879">E113/D113</f>
        <v>1.1580743392144031</v>
      </c>
      <c r="I113" s="59">
        <f t="shared" si="879"/>
        <v>0.4447718505106189</v>
      </c>
      <c r="J113" s="59">
        <f t="shared" si="879"/>
        <v>2.6046725700431734</v>
      </c>
      <c r="K113" s="58">
        <f t="shared" ref="K113:M114" si="880">E113-D113</f>
        <v>23.670999999999992</v>
      </c>
      <c r="L113" s="58">
        <f t="shared" si="880"/>
        <v>-96.286000000000001</v>
      </c>
      <c r="M113" s="60">
        <f t="shared" si="880"/>
        <v>123.77000000000001</v>
      </c>
      <c r="N113" s="57">
        <f>'[1]Поступление и задолженность'!N113/1000</f>
        <v>15.722</v>
      </c>
      <c r="O113" s="58">
        <f>'[1]Поступление и задолженность'!O113/1000</f>
        <v>18.666</v>
      </c>
      <c r="P113" s="58">
        <f>'[1]Поступление и задолженность'!P113/1000</f>
        <v>27.686</v>
      </c>
      <c r="Q113" s="58">
        <f>'[1]Поступление и задолженность'!Q113/1000</f>
        <v>41.692999999999998</v>
      </c>
      <c r="R113" s="59">
        <f t="shared" ref="R113:T114" si="881">O113/N113</f>
        <v>1.1872535300852309</v>
      </c>
      <c r="S113" s="59">
        <f t="shared" si="881"/>
        <v>1.4832315439837136</v>
      </c>
      <c r="T113" s="59">
        <f t="shared" si="881"/>
        <v>1.5059235714801704</v>
      </c>
      <c r="U113" s="58">
        <f t="shared" ref="U113:W114" si="882">O113-N113</f>
        <v>2.9440000000000008</v>
      </c>
      <c r="V113" s="58">
        <f t="shared" si="882"/>
        <v>9.02</v>
      </c>
      <c r="W113" s="60">
        <f t="shared" si="882"/>
        <v>14.006999999999998</v>
      </c>
      <c r="X113" s="57">
        <f>'[1]Поступление и задолженность'!X113/1000</f>
        <v>16.591999999999999</v>
      </c>
      <c r="Y113" s="58">
        <f>'[1]Поступление и задолженность'!Y113/1000</f>
        <v>22.565999999999999</v>
      </c>
      <c r="Z113" s="58">
        <f>'[1]Поступление и задолженность'!Z113/1000</f>
        <v>26.888000000000002</v>
      </c>
      <c r="AA113" s="58">
        <f>'[1]Поступление и задолженность'!AA113/1000</f>
        <v>118.381</v>
      </c>
      <c r="AB113" s="59">
        <f t="shared" ref="AB113:AD114" si="883">Y113/X113</f>
        <v>1.3600530376084861</v>
      </c>
      <c r="AC113" s="59">
        <f t="shared" si="883"/>
        <v>1.1915270761322345</v>
      </c>
      <c r="AD113" s="59">
        <f t="shared" si="883"/>
        <v>4.4027447188336799</v>
      </c>
      <c r="AE113" s="58">
        <f t="shared" ref="AE113:AG114" si="884">Y113-X113</f>
        <v>5.9740000000000002</v>
      </c>
      <c r="AF113" s="58">
        <f t="shared" si="884"/>
        <v>4.3220000000000027</v>
      </c>
      <c r="AG113" s="60">
        <f t="shared" si="884"/>
        <v>91.492999999999995</v>
      </c>
      <c r="AH113" s="57">
        <f>'[1]Поступление и задолженность'!AH113/1000</f>
        <v>117.432</v>
      </c>
      <c r="AI113" s="58">
        <f>'[1]Поступление и задолженность'!AI113/1000</f>
        <v>132.185</v>
      </c>
      <c r="AJ113" s="58">
        <f>'[1]Поступление и задолженность'!AJ113/1000</f>
        <v>140.07300000000001</v>
      </c>
      <c r="AK113" s="58">
        <f>'[1]Поступление и задолженность'!AK113/1000</f>
        <v>212.38</v>
      </c>
      <c r="AL113" s="59">
        <f t="shared" ref="AL113:AN114" si="885">AI113/AH113</f>
        <v>1.1256301519177057</v>
      </c>
      <c r="AM113" s="59">
        <f t="shared" si="885"/>
        <v>1.0596739418239589</v>
      </c>
      <c r="AN113" s="59">
        <f t="shared" si="885"/>
        <v>1.5162094050959141</v>
      </c>
      <c r="AO113" s="58">
        <f t="shared" ref="AO113:AQ114" si="886">AI113-AH113</f>
        <v>14.753</v>
      </c>
      <c r="AP113" s="58">
        <f t="shared" si="886"/>
        <v>7.8880000000000052</v>
      </c>
      <c r="AQ113" s="60">
        <f t="shared" si="886"/>
        <v>72.306999999999988</v>
      </c>
      <c r="AR113" s="57" t="s">
        <v>18</v>
      </c>
      <c r="AS113" s="58" t="s">
        <v>18</v>
      </c>
      <c r="AT113" s="58">
        <f>'[1]Поступление и задолженность'!AT113/1000</f>
        <v>22.556999999999999</v>
      </c>
      <c r="AU113" s="58">
        <f>'[1]Поступление и задолженность'!AU113/1000</f>
        <v>40.826999999999998</v>
      </c>
      <c r="AV113" s="59" t="s">
        <v>18</v>
      </c>
      <c r="AW113" s="59" t="s">
        <v>18</v>
      </c>
      <c r="AX113" s="59">
        <f t="shared" ref="AX113:AX114" si="887">AU113/AT113</f>
        <v>1.8099481314004522</v>
      </c>
      <c r="AY113" s="58" t="s">
        <v>18</v>
      </c>
      <c r="AZ113" s="58" t="s">
        <v>18</v>
      </c>
      <c r="BA113" s="60">
        <f t="shared" ref="BA113:BA114" si="888">AU113-AT113</f>
        <v>18.27</v>
      </c>
    </row>
    <row r="114" spans="1:53" s="61" customFormat="1" ht="60.75" hidden="1" thickBot="1" x14ac:dyDescent="0.3">
      <c r="A114" s="62" t="str">
        <f t="shared" ref="A114:A115" si="889">A113</f>
        <v>Чеченская Республика</v>
      </c>
      <c r="B114" s="117"/>
      <c r="C114" s="56" t="s">
        <v>19</v>
      </c>
      <c r="D114" s="63">
        <f t="shared" si="878"/>
        <v>333.02199999999999</v>
      </c>
      <c r="E114" s="64">
        <f t="shared" si="878"/>
        <v>430.09300000000002</v>
      </c>
      <c r="F114" s="64">
        <f>P114+Z114+AT114</f>
        <v>482.55599999999998</v>
      </c>
      <c r="G114" s="64">
        <f>Q114+AA114+AU114</f>
        <v>860.09699999999998</v>
      </c>
      <c r="H114" s="65">
        <f t="shared" si="879"/>
        <v>1.2914852472209044</v>
      </c>
      <c r="I114" s="65">
        <f t="shared" si="879"/>
        <v>1.1219805948945925</v>
      </c>
      <c r="J114" s="65">
        <f t="shared" si="879"/>
        <v>1.7823775893367817</v>
      </c>
      <c r="K114" s="64">
        <f t="shared" si="880"/>
        <v>97.071000000000026</v>
      </c>
      <c r="L114" s="64">
        <f t="shared" si="880"/>
        <v>52.462999999999965</v>
      </c>
      <c r="M114" s="66">
        <f t="shared" si="880"/>
        <v>377.541</v>
      </c>
      <c r="N114" s="63">
        <f>'[1]Поступление и задолженность'!N114/1000</f>
        <v>82.349000000000004</v>
      </c>
      <c r="O114" s="64">
        <f>'[1]Поступление и задолженность'!O114/1000</f>
        <v>133.55699999999999</v>
      </c>
      <c r="P114" s="64">
        <f>'[1]Поступление и задолженность'!P114/1000</f>
        <v>162.00899999999999</v>
      </c>
      <c r="Q114" s="64">
        <f>'[1]Поступление и задолженность'!Q114/1000</f>
        <v>234.887</v>
      </c>
      <c r="R114" s="65">
        <f t="shared" si="881"/>
        <v>1.6218411881140025</v>
      </c>
      <c r="S114" s="65">
        <f t="shared" si="881"/>
        <v>1.2130326377501741</v>
      </c>
      <c r="T114" s="65">
        <f t="shared" si="881"/>
        <v>1.4498392064638386</v>
      </c>
      <c r="U114" s="64">
        <f t="shared" si="882"/>
        <v>51.207999999999984</v>
      </c>
      <c r="V114" s="64">
        <f t="shared" si="882"/>
        <v>28.451999999999998</v>
      </c>
      <c r="W114" s="66">
        <f t="shared" si="882"/>
        <v>72.878000000000014</v>
      </c>
      <c r="X114" s="63">
        <f>'[1]Поступление и задолженность'!X114/1000</f>
        <v>108.961</v>
      </c>
      <c r="Y114" s="64">
        <f>'[1]Поступление и задолженность'!Y114/1000</f>
        <v>147.13900000000001</v>
      </c>
      <c r="Z114" s="64">
        <f>'[1]Поступление и задолженность'!Z114/1000</f>
        <v>200.27099999999999</v>
      </c>
      <c r="AA114" s="64">
        <f>'[1]Поступление и задолженность'!AA114/1000</f>
        <v>466.77600000000001</v>
      </c>
      <c r="AB114" s="65">
        <f t="shared" si="883"/>
        <v>1.3503822468589679</v>
      </c>
      <c r="AC114" s="65">
        <f t="shared" si="883"/>
        <v>1.3611007278831579</v>
      </c>
      <c r="AD114" s="65">
        <f t="shared" si="883"/>
        <v>2.3307218718636249</v>
      </c>
      <c r="AE114" s="64">
        <f t="shared" si="884"/>
        <v>38.178000000000011</v>
      </c>
      <c r="AF114" s="64">
        <f t="shared" si="884"/>
        <v>53.131999999999977</v>
      </c>
      <c r="AG114" s="66">
        <f t="shared" si="884"/>
        <v>266.505</v>
      </c>
      <c r="AH114" s="63">
        <f>'[1]Поступление и задолженность'!AH114/1000</f>
        <v>141.71199999999999</v>
      </c>
      <c r="AI114" s="64">
        <f>'[1]Поступление и задолженность'!AI114/1000</f>
        <v>149.39699999999999</v>
      </c>
      <c r="AJ114" s="64">
        <f>'[1]Поступление и задолженность'!AJ114/1000</f>
        <v>194.89599999999999</v>
      </c>
      <c r="AK114" s="64">
        <f>'[1]Поступление и задолженность'!AK114/1000</f>
        <v>227.65199999999999</v>
      </c>
      <c r="AL114" s="65">
        <f t="shared" si="885"/>
        <v>1.0542297053178278</v>
      </c>
      <c r="AM114" s="65">
        <f t="shared" si="885"/>
        <v>1.3045509615320254</v>
      </c>
      <c r="AN114" s="65">
        <f t="shared" si="885"/>
        <v>1.1680691240456449</v>
      </c>
      <c r="AO114" s="64">
        <f t="shared" si="886"/>
        <v>7.6850000000000023</v>
      </c>
      <c r="AP114" s="64">
        <f t="shared" si="886"/>
        <v>45.498999999999995</v>
      </c>
      <c r="AQ114" s="66">
        <f t="shared" si="886"/>
        <v>32.756</v>
      </c>
      <c r="AR114" s="63">
        <f>'[1]Поступление и задолженность'!AR114/1000</f>
        <v>31.712</v>
      </c>
      <c r="AS114" s="64">
        <f>'[1]Поступление и задолженность'!AS114/1000</f>
        <v>63.988</v>
      </c>
      <c r="AT114" s="64">
        <f>'[1]Поступление и задолженность'!AT114/1000</f>
        <v>120.276</v>
      </c>
      <c r="AU114" s="64">
        <f>'[1]Поступление и задолженность'!AU114/1000</f>
        <v>158.434</v>
      </c>
      <c r="AV114" s="65">
        <f t="shared" ref="AV114:AW114" si="890">AS114/AR114</f>
        <v>2.0177850655903127</v>
      </c>
      <c r="AW114" s="65">
        <f t="shared" si="890"/>
        <v>1.8796649371757204</v>
      </c>
      <c r="AX114" s="65">
        <f t="shared" si="887"/>
        <v>1.3172536499384748</v>
      </c>
      <c r="AY114" s="64">
        <f t="shared" ref="AY114:AZ114" si="891">AS114-AR114</f>
        <v>32.275999999999996</v>
      </c>
      <c r="AZ114" s="64">
        <f t="shared" si="891"/>
        <v>56.287999999999997</v>
      </c>
      <c r="BA114" s="66">
        <f t="shared" si="888"/>
        <v>38.158000000000001</v>
      </c>
    </row>
    <row r="115" spans="1:53" s="61" customFormat="1" ht="45" hidden="1" customHeight="1" thickBot="1" x14ac:dyDescent="0.3">
      <c r="A115" s="67" t="str">
        <f t="shared" si="889"/>
        <v>Чеченская Республика</v>
      </c>
      <c r="B115" s="118"/>
      <c r="C115" s="68" t="s">
        <v>20</v>
      </c>
      <c r="D115" s="69">
        <f t="shared" ref="D115:G115" si="892">D114/D113</f>
        <v>2.2239124918194806</v>
      </c>
      <c r="E115" s="70">
        <f t="shared" si="892"/>
        <v>2.4801086398680638</v>
      </c>
      <c r="F115" s="70">
        <f t="shared" si="892"/>
        <v>6.2563171746768482</v>
      </c>
      <c r="G115" s="70">
        <f t="shared" si="892"/>
        <v>4.2811982020995414</v>
      </c>
      <c r="H115" s="54" t="s">
        <v>18</v>
      </c>
      <c r="I115" s="54" t="s">
        <v>18</v>
      </c>
      <c r="J115" s="54" t="s">
        <v>18</v>
      </c>
      <c r="K115" s="71">
        <f t="shared" ref="K115:M115" si="893">(E115-D115)*100</f>
        <v>25.619614804858326</v>
      </c>
      <c r="L115" s="71">
        <f t="shared" si="893"/>
        <v>377.62085348087845</v>
      </c>
      <c r="M115" s="72">
        <f t="shared" si="893"/>
        <v>-197.51189725773068</v>
      </c>
      <c r="N115" s="69">
        <f t="shared" ref="N115:Q115" si="894">N114/N113</f>
        <v>5.237819615824959</v>
      </c>
      <c r="O115" s="70">
        <f t="shared" si="894"/>
        <v>7.1550948248151709</v>
      </c>
      <c r="P115" s="70">
        <f t="shared" si="894"/>
        <v>5.8516578776276811</v>
      </c>
      <c r="Q115" s="70">
        <f t="shared" si="894"/>
        <v>5.6337274842299667</v>
      </c>
      <c r="R115" s="54" t="s">
        <v>18</v>
      </c>
      <c r="S115" s="54" t="s">
        <v>18</v>
      </c>
      <c r="T115" s="54" t="s">
        <v>18</v>
      </c>
      <c r="U115" s="71">
        <f t="shared" ref="U115:W115" si="895">(O115-N115)*100</f>
        <v>191.72752089902119</v>
      </c>
      <c r="V115" s="71">
        <f t="shared" si="895"/>
        <v>-130.34369471874899</v>
      </c>
      <c r="W115" s="72">
        <f t="shared" si="895"/>
        <v>-21.793039339771436</v>
      </c>
      <c r="X115" s="69">
        <f t="shared" ref="X115:AA115" si="896">X114/X113</f>
        <v>6.5670805207328833</v>
      </c>
      <c r="Y115" s="70">
        <f t="shared" si="896"/>
        <v>6.5203846494726587</v>
      </c>
      <c r="Z115" s="70">
        <f t="shared" si="896"/>
        <v>7.4483412674799157</v>
      </c>
      <c r="AA115" s="70">
        <f t="shared" si="896"/>
        <v>3.9429976094136729</v>
      </c>
      <c r="AB115" s="54" t="s">
        <v>18</v>
      </c>
      <c r="AC115" s="54" t="s">
        <v>18</v>
      </c>
      <c r="AD115" s="54" t="s">
        <v>18</v>
      </c>
      <c r="AE115" s="71">
        <f t="shared" ref="AE115:AG115" si="897">(Y115-X115)*100</f>
        <v>-4.6695871260224564</v>
      </c>
      <c r="AF115" s="71">
        <f t="shared" si="897"/>
        <v>92.795661800725696</v>
      </c>
      <c r="AG115" s="72">
        <f t="shared" si="897"/>
        <v>-350.53436580662429</v>
      </c>
      <c r="AH115" s="69">
        <f t="shared" ref="AH115:AK115" si="898">AH114/AH113</f>
        <v>1.2067579535390693</v>
      </c>
      <c r="AI115" s="70">
        <f t="shared" si="898"/>
        <v>1.1302114460793584</v>
      </c>
      <c r="AJ115" s="70">
        <f t="shared" si="898"/>
        <v>1.3913887758525909</v>
      </c>
      <c r="AK115" s="70">
        <f t="shared" si="898"/>
        <v>1.0719088426405499</v>
      </c>
      <c r="AL115" s="54" t="s">
        <v>18</v>
      </c>
      <c r="AM115" s="54" t="s">
        <v>18</v>
      </c>
      <c r="AN115" s="54" t="s">
        <v>18</v>
      </c>
      <c r="AO115" s="71">
        <f t="shared" ref="AO115:AQ115" si="899">(AI115-AH115)*100</f>
        <v>-7.6546507459710922</v>
      </c>
      <c r="AP115" s="71">
        <f t="shared" si="899"/>
        <v>26.11773297732325</v>
      </c>
      <c r="AQ115" s="72">
        <f t="shared" si="899"/>
        <v>-31.947993321204105</v>
      </c>
      <c r="AR115" s="69" t="s">
        <v>18</v>
      </c>
      <c r="AS115" s="70" t="s">
        <v>18</v>
      </c>
      <c r="AT115" s="70">
        <f t="shared" ref="AT115:AU115" si="900">AT114/AT113</f>
        <v>5.332092033515095</v>
      </c>
      <c r="AU115" s="70">
        <f t="shared" si="900"/>
        <v>3.8806182183359055</v>
      </c>
      <c r="AV115" s="54" t="s">
        <v>18</v>
      </c>
      <c r="AW115" s="54" t="s">
        <v>18</v>
      </c>
      <c r="AX115" s="54" t="s">
        <v>18</v>
      </c>
      <c r="AY115" s="71" t="s">
        <v>18</v>
      </c>
      <c r="AZ115" s="71" t="s">
        <v>18</v>
      </c>
      <c r="BA115" s="72">
        <f t="shared" ref="BA115" si="901">(AU115-AT115)*100</f>
        <v>-145.14738151791894</v>
      </c>
    </row>
    <row r="116" spans="1:53" s="61" customFormat="1" ht="15" hidden="1" customHeight="1" thickBot="1" x14ac:dyDescent="0.3">
      <c r="A116" s="55" t="str">
        <f t="shared" ref="A116" si="902">B116</f>
        <v>Ставропольский край</v>
      </c>
      <c r="B116" s="116" t="s">
        <v>57</v>
      </c>
      <c r="C116" s="56" t="s">
        <v>17</v>
      </c>
      <c r="D116" s="57">
        <f t="shared" ref="D116:E117" si="903">N116+X116+AH116</f>
        <v>3072.0540000000001</v>
      </c>
      <c r="E116" s="58">
        <f t="shared" si="903"/>
        <v>3230.5520000000001</v>
      </c>
      <c r="F116" s="58">
        <f>P116+Z116+AT116</f>
        <v>2480.1329999999998</v>
      </c>
      <c r="G116" s="58">
        <f>Q116+AA116+AU116</f>
        <v>2431.0170000000003</v>
      </c>
      <c r="H116" s="59">
        <f t="shared" ref="H116:J117" si="904">E116/D116</f>
        <v>1.0515934941247778</v>
      </c>
      <c r="I116" s="59">
        <f t="shared" si="904"/>
        <v>0.76771183376710839</v>
      </c>
      <c r="J116" s="59">
        <f t="shared" si="904"/>
        <v>0.98019622334769974</v>
      </c>
      <c r="K116" s="58">
        <f t="shared" ref="K116:M117" si="905">E116-D116</f>
        <v>158.49800000000005</v>
      </c>
      <c r="L116" s="58">
        <f t="shared" si="905"/>
        <v>-750.41900000000032</v>
      </c>
      <c r="M116" s="60">
        <f t="shared" si="905"/>
        <v>-49.115999999999531</v>
      </c>
      <c r="N116" s="57">
        <f>'[1]Поступление и задолженность'!N116/1000</f>
        <v>346.55900000000003</v>
      </c>
      <c r="O116" s="58">
        <f>'[1]Поступление и задолженность'!O116/1000</f>
        <v>357.80900000000003</v>
      </c>
      <c r="P116" s="58">
        <f>'[1]Поступление и задолженность'!P116/1000</f>
        <v>433.64800000000002</v>
      </c>
      <c r="Q116" s="58">
        <f>'[1]Поступление и задолженность'!Q116/1000</f>
        <v>522.00400000000002</v>
      </c>
      <c r="R116" s="59">
        <f t="shared" ref="R116:T117" si="906">O116/N116</f>
        <v>1.0324620050265612</v>
      </c>
      <c r="S116" s="59">
        <f t="shared" si="906"/>
        <v>1.2119538636535134</v>
      </c>
      <c r="T116" s="59">
        <f t="shared" si="906"/>
        <v>1.2037505073239125</v>
      </c>
      <c r="U116" s="58">
        <f t="shared" ref="U116:W117" si="907">O116-N116</f>
        <v>11.25</v>
      </c>
      <c r="V116" s="58">
        <f t="shared" si="907"/>
        <v>75.838999999999999</v>
      </c>
      <c r="W116" s="60">
        <f t="shared" si="907"/>
        <v>88.355999999999995</v>
      </c>
      <c r="X116" s="57">
        <f>'[1]Поступление и задолженность'!X116/1000</f>
        <v>674.75300000000004</v>
      </c>
      <c r="Y116" s="58">
        <f>'[1]Поступление и задолженность'!Y116/1000</f>
        <v>741.827</v>
      </c>
      <c r="Z116" s="58">
        <f>'[1]Поступление и задолженность'!Z116/1000</f>
        <v>1152.7249999999999</v>
      </c>
      <c r="AA116" s="58">
        <f>'[1]Поступление и задолженность'!AA116/1000</f>
        <v>1106.133</v>
      </c>
      <c r="AB116" s="59">
        <f t="shared" ref="AB116:AD117" si="908">Y116/X116</f>
        <v>1.0994052638521059</v>
      </c>
      <c r="AC116" s="59">
        <f t="shared" si="908"/>
        <v>1.5539000332961728</v>
      </c>
      <c r="AD116" s="59">
        <f t="shared" si="908"/>
        <v>0.95958099286473364</v>
      </c>
      <c r="AE116" s="58">
        <f t="shared" ref="AE116:AG117" si="909">Y116-X116</f>
        <v>67.073999999999955</v>
      </c>
      <c r="AF116" s="58">
        <f t="shared" si="909"/>
        <v>410.89799999999991</v>
      </c>
      <c r="AG116" s="60">
        <f t="shared" si="909"/>
        <v>-46.591999999999871</v>
      </c>
      <c r="AH116" s="57">
        <f>'[1]Поступление и задолженность'!AH116/1000</f>
        <v>2050.7420000000002</v>
      </c>
      <c r="AI116" s="58">
        <f>'[1]Поступление и задолженность'!AI116/1000</f>
        <v>2130.9160000000002</v>
      </c>
      <c r="AJ116" s="58">
        <f>'[1]Поступление и задолженность'!AJ116/1000</f>
        <v>2438.797</v>
      </c>
      <c r="AK116" s="58">
        <f>'[1]Поступление и задолженность'!AK116/1000</f>
        <v>2254.739</v>
      </c>
      <c r="AL116" s="59">
        <f t="shared" ref="AL116:AN117" si="910">AI116/AH116</f>
        <v>1.0390951177671301</v>
      </c>
      <c r="AM116" s="59">
        <f t="shared" si="910"/>
        <v>1.1444829359768287</v>
      </c>
      <c r="AN116" s="59">
        <f t="shared" si="910"/>
        <v>0.92452918385581084</v>
      </c>
      <c r="AO116" s="58">
        <f t="shared" ref="AO116:AQ117" si="911">AI116-AH116</f>
        <v>80.173999999999978</v>
      </c>
      <c r="AP116" s="58">
        <f t="shared" si="911"/>
        <v>307.88099999999986</v>
      </c>
      <c r="AQ116" s="60">
        <f t="shared" si="911"/>
        <v>-184.05799999999999</v>
      </c>
      <c r="AR116" s="57" t="s">
        <v>18</v>
      </c>
      <c r="AS116" s="58" t="s">
        <v>18</v>
      </c>
      <c r="AT116" s="58">
        <f>'[1]Поступление и задолженность'!AT116/1000</f>
        <v>893.76</v>
      </c>
      <c r="AU116" s="58">
        <f>'[1]Поступление и задолженность'!AU116/1000</f>
        <v>802.88</v>
      </c>
      <c r="AV116" s="59" t="s">
        <v>18</v>
      </c>
      <c r="AW116" s="59" t="s">
        <v>18</v>
      </c>
      <c r="AX116" s="59">
        <f t="shared" ref="AX116:AX117" si="912">AU116/AT116</f>
        <v>0.89831722162549232</v>
      </c>
      <c r="AY116" s="58" t="s">
        <v>18</v>
      </c>
      <c r="AZ116" s="58" t="s">
        <v>18</v>
      </c>
      <c r="BA116" s="60">
        <f t="shared" ref="BA116:BA117" si="913">AU116-AT116</f>
        <v>-90.88</v>
      </c>
    </row>
    <row r="117" spans="1:53" s="61" customFormat="1" ht="45.75" hidden="1" thickBot="1" x14ac:dyDescent="0.3">
      <c r="A117" s="62" t="str">
        <f t="shared" ref="A117:A118" si="914">A116</f>
        <v>Ставропольский край</v>
      </c>
      <c r="B117" s="117"/>
      <c r="C117" s="56" t="s">
        <v>19</v>
      </c>
      <c r="D117" s="63">
        <f t="shared" si="903"/>
        <v>1356.009</v>
      </c>
      <c r="E117" s="64">
        <f t="shared" si="903"/>
        <v>1697.4150000000002</v>
      </c>
      <c r="F117" s="64">
        <f>P117+Z117+AT117</f>
        <v>2172.3020000000001</v>
      </c>
      <c r="G117" s="64">
        <f>Q117+AA117+AU117</f>
        <v>2863.2649999999999</v>
      </c>
      <c r="H117" s="65">
        <f t="shared" si="904"/>
        <v>1.2517726652256733</v>
      </c>
      <c r="I117" s="65">
        <f t="shared" si="904"/>
        <v>1.2797707101681084</v>
      </c>
      <c r="J117" s="65">
        <f t="shared" si="904"/>
        <v>1.3180787017643034</v>
      </c>
      <c r="K117" s="64">
        <f t="shared" si="905"/>
        <v>341.40600000000018</v>
      </c>
      <c r="L117" s="64">
        <f t="shared" si="905"/>
        <v>474.88699999999994</v>
      </c>
      <c r="M117" s="66">
        <f t="shared" si="905"/>
        <v>690.96299999999974</v>
      </c>
      <c r="N117" s="63">
        <f>'[1]Поступление и задолженность'!N117/1000</f>
        <v>269.55200000000002</v>
      </c>
      <c r="O117" s="64">
        <f>'[1]Поступление и задолженность'!O117/1000</f>
        <v>327.947</v>
      </c>
      <c r="P117" s="64">
        <f>'[1]Поступление и задолженность'!P117/1000</f>
        <v>411.22699999999998</v>
      </c>
      <c r="Q117" s="64">
        <f>'[1]Поступление и задолженность'!Q117/1000</f>
        <v>582.32100000000003</v>
      </c>
      <c r="R117" s="65">
        <f t="shared" si="906"/>
        <v>1.2166372351160444</v>
      </c>
      <c r="S117" s="65">
        <f t="shared" si="906"/>
        <v>1.2539434725733121</v>
      </c>
      <c r="T117" s="65">
        <f t="shared" si="906"/>
        <v>1.4160573114119455</v>
      </c>
      <c r="U117" s="64">
        <f t="shared" si="907"/>
        <v>58.394999999999982</v>
      </c>
      <c r="V117" s="64">
        <f t="shared" si="907"/>
        <v>83.279999999999973</v>
      </c>
      <c r="W117" s="66">
        <f t="shared" si="907"/>
        <v>171.09400000000005</v>
      </c>
      <c r="X117" s="63">
        <f>'[1]Поступление и задолженность'!X117/1000</f>
        <v>698.60500000000002</v>
      </c>
      <c r="Y117" s="64">
        <f>'[1]Поступление и задолженность'!Y117/1000</f>
        <v>856.34400000000005</v>
      </c>
      <c r="Z117" s="64">
        <f>'[1]Поступление и задолженность'!Z117/1000</f>
        <v>1191.4269999999999</v>
      </c>
      <c r="AA117" s="64">
        <f>'[1]Поступление и задолженность'!AA117/1000</f>
        <v>1574.3440000000001</v>
      </c>
      <c r="AB117" s="65">
        <f t="shared" si="908"/>
        <v>1.2257913985728703</v>
      </c>
      <c r="AC117" s="65">
        <f t="shared" si="908"/>
        <v>1.3912948534701006</v>
      </c>
      <c r="AD117" s="65">
        <f t="shared" si="908"/>
        <v>1.3213935893680437</v>
      </c>
      <c r="AE117" s="64">
        <f t="shared" si="909"/>
        <v>157.73900000000003</v>
      </c>
      <c r="AF117" s="64">
        <f t="shared" si="909"/>
        <v>335.08299999999986</v>
      </c>
      <c r="AG117" s="66">
        <f t="shared" si="909"/>
        <v>382.91700000000014</v>
      </c>
      <c r="AH117" s="63">
        <f>'[1]Поступление и задолженность'!AH117/1000</f>
        <v>387.85199999999998</v>
      </c>
      <c r="AI117" s="64">
        <f>'[1]Поступление и задолженность'!AI117/1000</f>
        <v>513.12400000000002</v>
      </c>
      <c r="AJ117" s="64">
        <f>'[1]Поступление и задолженность'!AJ117/1000</f>
        <v>639.00099999999998</v>
      </c>
      <c r="AK117" s="64">
        <f>'[1]Поступление и задолженность'!AK117/1000</f>
        <v>791.70699999999999</v>
      </c>
      <c r="AL117" s="65">
        <f t="shared" si="910"/>
        <v>1.3229891814403434</v>
      </c>
      <c r="AM117" s="65">
        <f t="shared" si="910"/>
        <v>1.2453149725992156</v>
      </c>
      <c r="AN117" s="65">
        <f t="shared" si="910"/>
        <v>1.2389761518370082</v>
      </c>
      <c r="AO117" s="64">
        <f t="shared" si="911"/>
        <v>125.27200000000005</v>
      </c>
      <c r="AP117" s="64">
        <f t="shared" si="911"/>
        <v>125.87699999999995</v>
      </c>
      <c r="AQ117" s="66">
        <f t="shared" si="911"/>
        <v>152.70600000000002</v>
      </c>
      <c r="AR117" s="63">
        <f>'[1]Поступление и задолженность'!AR117/1000</f>
        <v>313.995</v>
      </c>
      <c r="AS117" s="64">
        <f>'[1]Поступление и задолженность'!AS117/1000</f>
        <v>411.85599999999999</v>
      </c>
      <c r="AT117" s="64">
        <f>'[1]Поступление и задолженность'!AT117/1000</f>
        <v>569.64800000000002</v>
      </c>
      <c r="AU117" s="64">
        <f>'[1]Поступление и задолженность'!AU117/1000</f>
        <v>706.6</v>
      </c>
      <c r="AV117" s="65">
        <f t="shared" ref="AV117:AW117" si="915">AS117/AR117</f>
        <v>1.3116641984744979</v>
      </c>
      <c r="AW117" s="65">
        <f t="shared" si="915"/>
        <v>1.3831241987490774</v>
      </c>
      <c r="AX117" s="65">
        <f t="shared" si="912"/>
        <v>1.2404151335561611</v>
      </c>
      <c r="AY117" s="64">
        <f t="shared" ref="AY117:AZ117" si="916">AS117-AR117</f>
        <v>97.86099999999999</v>
      </c>
      <c r="AZ117" s="64">
        <f t="shared" si="916"/>
        <v>157.79200000000003</v>
      </c>
      <c r="BA117" s="66">
        <f t="shared" si="913"/>
        <v>136.952</v>
      </c>
    </row>
    <row r="118" spans="1:53" s="61" customFormat="1" ht="45" hidden="1" customHeight="1" thickBot="1" x14ac:dyDescent="0.3">
      <c r="A118" s="67" t="str">
        <f t="shared" si="914"/>
        <v>Ставропольский край</v>
      </c>
      <c r="B118" s="118"/>
      <c r="C118" s="68" t="s">
        <v>20</v>
      </c>
      <c r="D118" s="69">
        <f t="shared" ref="D118:G118" si="917">D117/D116</f>
        <v>0.44140142067815213</v>
      </c>
      <c r="E118" s="70">
        <f t="shared" si="917"/>
        <v>0.52542568576515725</v>
      </c>
      <c r="F118" s="70">
        <f t="shared" si="917"/>
        <v>0.87588125314247267</v>
      </c>
      <c r="G118" s="70">
        <f t="shared" si="917"/>
        <v>1.1778054205297617</v>
      </c>
      <c r="H118" s="54" t="s">
        <v>18</v>
      </c>
      <c r="I118" s="54" t="s">
        <v>18</v>
      </c>
      <c r="J118" s="54" t="s">
        <v>18</v>
      </c>
      <c r="K118" s="71">
        <f t="shared" ref="K118:M118" si="918">(E118-D118)*100</f>
        <v>8.4024265087005112</v>
      </c>
      <c r="L118" s="71">
        <f t="shared" si="918"/>
        <v>35.045556737731545</v>
      </c>
      <c r="M118" s="72">
        <f t="shared" si="918"/>
        <v>30.192416738728902</v>
      </c>
      <c r="N118" s="69">
        <f t="shared" ref="N118:Q118" si="919">N117/N116</f>
        <v>0.77779541145952058</v>
      </c>
      <c r="O118" s="70">
        <f t="shared" si="919"/>
        <v>0.91654206573898356</v>
      </c>
      <c r="P118" s="70">
        <f t="shared" si="919"/>
        <v>0.94829677526473077</v>
      </c>
      <c r="Q118" s="70">
        <f t="shared" si="919"/>
        <v>1.1155489229967586</v>
      </c>
      <c r="R118" s="54" t="s">
        <v>18</v>
      </c>
      <c r="S118" s="54" t="s">
        <v>18</v>
      </c>
      <c r="T118" s="54" t="s">
        <v>18</v>
      </c>
      <c r="U118" s="71">
        <f t="shared" ref="U118:W118" si="920">(O118-N118)*100</f>
        <v>13.874665427946297</v>
      </c>
      <c r="V118" s="71">
        <f t="shared" si="920"/>
        <v>3.1754709525747216</v>
      </c>
      <c r="W118" s="72">
        <f t="shared" si="920"/>
        <v>16.725214773202779</v>
      </c>
      <c r="X118" s="69">
        <f t="shared" ref="X118:AA118" si="921">X117/X116</f>
        <v>1.0353492314965624</v>
      </c>
      <c r="Y118" s="70">
        <f t="shared" si="921"/>
        <v>1.1543715718085215</v>
      </c>
      <c r="Z118" s="70">
        <f t="shared" si="921"/>
        <v>1.0335743564163178</v>
      </c>
      <c r="AA118" s="70">
        <f t="shared" si="921"/>
        <v>1.4232863498331574</v>
      </c>
      <c r="AB118" s="54" t="s">
        <v>18</v>
      </c>
      <c r="AC118" s="54" t="s">
        <v>18</v>
      </c>
      <c r="AD118" s="54" t="s">
        <v>18</v>
      </c>
      <c r="AE118" s="71">
        <f t="shared" ref="AE118:AG118" si="922">(Y118-X118)*100</f>
        <v>11.902234031195903</v>
      </c>
      <c r="AF118" s="71">
        <f t="shared" si="922"/>
        <v>-12.079721539220367</v>
      </c>
      <c r="AG118" s="72">
        <f t="shared" si="922"/>
        <v>38.971199341683956</v>
      </c>
      <c r="AH118" s="69">
        <f t="shared" ref="AH118:AK118" si="923">AH117/AH116</f>
        <v>0.18912764258010026</v>
      </c>
      <c r="AI118" s="70">
        <f t="shared" si="923"/>
        <v>0.24079973119541079</v>
      </c>
      <c r="AJ118" s="70">
        <f t="shared" si="923"/>
        <v>0.26201483764331346</v>
      </c>
      <c r="AK118" s="70">
        <f t="shared" si="923"/>
        <v>0.35113021950655926</v>
      </c>
      <c r="AL118" s="54" t="s">
        <v>18</v>
      </c>
      <c r="AM118" s="54" t="s">
        <v>18</v>
      </c>
      <c r="AN118" s="54" t="s">
        <v>18</v>
      </c>
      <c r="AO118" s="71">
        <f t="shared" ref="AO118:AQ118" si="924">(AI118-AH118)*100</f>
        <v>5.1672088615310532</v>
      </c>
      <c r="AP118" s="71">
        <f t="shared" si="924"/>
        <v>2.1215106447902672</v>
      </c>
      <c r="AQ118" s="72">
        <f t="shared" si="924"/>
        <v>8.9115381863245808</v>
      </c>
      <c r="AR118" s="69" t="s">
        <v>18</v>
      </c>
      <c r="AS118" s="70" t="s">
        <v>18</v>
      </c>
      <c r="AT118" s="70">
        <f t="shared" ref="AT118:AU118" si="925">AT117/AT116</f>
        <v>0.63736126029359119</v>
      </c>
      <c r="AU118" s="70">
        <f t="shared" si="925"/>
        <v>0.88008170585890799</v>
      </c>
      <c r="AV118" s="54" t="s">
        <v>18</v>
      </c>
      <c r="AW118" s="54" t="s">
        <v>18</v>
      </c>
      <c r="AX118" s="54" t="s">
        <v>18</v>
      </c>
      <c r="AY118" s="71" t="s">
        <v>18</v>
      </c>
      <c r="AZ118" s="71" t="s">
        <v>18</v>
      </c>
      <c r="BA118" s="72">
        <f t="shared" ref="BA118" si="926">(AU118-AT118)*100</f>
        <v>24.272044556531679</v>
      </c>
    </row>
    <row r="119" spans="1:53" s="61" customFormat="1" ht="15" customHeight="1" thickBot="1" x14ac:dyDescent="0.3">
      <c r="A119" s="55" t="str">
        <f t="shared" ref="A119" si="927">B119</f>
        <v>Республика Адыгея</v>
      </c>
      <c r="B119" s="116" t="s">
        <v>58</v>
      </c>
      <c r="C119" s="56" t="s">
        <v>17</v>
      </c>
      <c r="D119" s="57">
        <f t="shared" ref="D119:E120" si="928">N119+X119+AH119</f>
        <v>387.44899999999996</v>
      </c>
      <c r="E119" s="58">
        <f t="shared" si="928"/>
        <v>455.69399999999996</v>
      </c>
      <c r="F119" s="58">
        <f>P119+Z119+AT119</f>
        <v>380.137</v>
      </c>
      <c r="G119" s="58">
        <f>Q119+AA119+AU119</f>
        <v>389.036</v>
      </c>
      <c r="H119" s="59">
        <f t="shared" ref="H119:J120" si="929">E119/D119</f>
        <v>1.1761393112383824</v>
      </c>
      <c r="I119" s="59">
        <f t="shared" si="929"/>
        <v>0.83419355971331643</v>
      </c>
      <c r="J119" s="59">
        <f t="shared" si="929"/>
        <v>1.023409981138379</v>
      </c>
      <c r="K119" s="58">
        <f t="shared" ref="K119:M120" si="930">E119-D119</f>
        <v>68.245000000000005</v>
      </c>
      <c r="L119" s="58">
        <f t="shared" si="930"/>
        <v>-75.55699999999996</v>
      </c>
      <c r="M119" s="60">
        <f t="shared" si="930"/>
        <v>8.8990000000000009</v>
      </c>
      <c r="N119" s="57">
        <f>'[1]Поступление и задолженность'!N119/1000</f>
        <v>32.158999999999999</v>
      </c>
      <c r="O119" s="58">
        <f>'[1]Поступление и задолженность'!O119/1000</f>
        <v>33.039000000000001</v>
      </c>
      <c r="P119" s="58">
        <f>'[1]Поступление и задолженность'!P119/1000</f>
        <v>31.57</v>
      </c>
      <c r="Q119" s="58">
        <f>'[1]Поступление и задолженность'!Q119/1000</f>
        <v>40.308999999999997</v>
      </c>
      <c r="R119" s="59">
        <f t="shared" ref="R119:T120" si="931">O119/N119</f>
        <v>1.0273640349513355</v>
      </c>
      <c r="S119" s="59">
        <f t="shared" si="931"/>
        <v>0.95553739519961256</v>
      </c>
      <c r="T119" s="59">
        <f t="shared" si="931"/>
        <v>1.2768134304719669</v>
      </c>
      <c r="U119" s="58">
        <f t="shared" ref="U119:W120" si="932">O119-N119</f>
        <v>0.88000000000000256</v>
      </c>
      <c r="V119" s="58">
        <f t="shared" si="932"/>
        <v>-1.4690000000000012</v>
      </c>
      <c r="W119" s="60">
        <f t="shared" si="932"/>
        <v>8.7389999999999972</v>
      </c>
      <c r="X119" s="57">
        <f>'[1]Поступление и задолженность'!X119/1000</f>
        <v>171.29599999999999</v>
      </c>
      <c r="Y119" s="58">
        <f>'[1]Поступление и задолженность'!Y119/1000</f>
        <v>186.15199999999999</v>
      </c>
      <c r="Z119" s="58">
        <f>'[1]Поступление и задолженность'!Z119/1000</f>
        <v>220.62100000000001</v>
      </c>
      <c r="AA119" s="58">
        <f>'[1]Поступление и задолженность'!AA119/1000</f>
        <v>233.43899999999999</v>
      </c>
      <c r="AB119" s="59">
        <f t="shared" ref="AB119:AD120" si="933">Y119/X119</f>
        <v>1.0867270689333084</v>
      </c>
      <c r="AC119" s="59">
        <f t="shared" si="933"/>
        <v>1.1851658859426706</v>
      </c>
      <c r="AD119" s="59">
        <f t="shared" si="933"/>
        <v>1.0580996369339273</v>
      </c>
      <c r="AE119" s="58">
        <f t="shared" ref="AE119:AG120" si="934">Y119-X119</f>
        <v>14.855999999999995</v>
      </c>
      <c r="AF119" s="58">
        <f t="shared" si="934"/>
        <v>34.469000000000023</v>
      </c>
      <c r="AG119" s="60">
        <f t="shared" si="934"/>
        <v>12.817999999999984</v>
      </c>
      <c r="AH119" s="57">
        <f>'[1]Поступление и задолженность'!AH119/1000</f>
        <v>183.994</v>
      </c>
      <c r="AI119" s="58">
        <f>'[1]Поступление и задолженность'!AI119/1000</f>
        <v>236.50299999999999</v>
      </c>
      <c r="AJ119" s="58">
        <f>'[1]Поступление и задолженность'!AJ119/1000</f>
        <v>291.14</v>
      </c>
      <c r="AK119" s="58">
        <f>'[1]Поступление и задолженность'!AK119/1000</f>
        <v>272.45600000000002</v>
      </c>
      <c r="AL119" s="59">
        <f t="shared" ref="AL119:AN120" si="935">AI119/AH119</f>
        <v>1.2853843060099786</v>
      </c>
      <c r="AM119" s="59">
        <f t="shared" si="935"/>
        <v>1.2310203253235688</v>
      </c>
      <c r="AN119" s="59">
        <f t="shared" si="935"/>
        <v>0.93582468915298489</v>
      </c>
      <c r="AO119" s="58">
        <f t="shared" ref="AO119:AQ120" si="936">AI119-AH119</f>
        <v>52.508999999999986</v>
      </c>
      <c r="AP119" s="58">
        <f t="shared" si="936"/>
        <v>54.637</v>
      </c>
      <c r="AQ119" s="60">
        <f t="shared" si="936"/>
        <v>-18.683999999999969</v>
      </c>
      <c r="AR119" s="57" t="s">
        <v>18</v>
      </c>
      <c r="AS119" s="58" t="s">
        <v>18</v>
      </c>
      <c r="AT119" s="58">
        <f>'[1]Поступление и задолженность'!AT119/1000</f>
        <v>127.946</v>
      </c>
      <c r="AU119" s="58">
        <f>'[1]Поступление и задолженность'!AU119/1000</f>
        <v>115.288</v>
      </c>
      <c r="AV119" s="59" t="s">
        <v>18</v>
      </c>
      <c r="AW119" s="59" t="s">
        <v>18</v>
      </c>
      <c r="AX119" s="59">
        <f t="shared" ref="AX119:AX120" si="937">AU119/AT119</f>
        <v>0.9010676379097432</v>
      </c>
      <c r="AY119" s="58" t="s">
        <v>18</v>
      </c>
      <c r="AZ119" s="58" t="s">
        <v>18</v>
      </c>
      <c r="BA119" s="60">
        <f t="shared" ref="BA119:BA120" si="938">AU119-AT119</f>
        <v>-12.658000000000001</v>
      </c>
    </row>
    <row r="120" spans="1:53" s="61" customFormat="1" ht="45.75" hidden="1" thickBot="1" x14ac:dyDescent="0.3">
      <c r="A120" s="62" t="str">
        <f t="shared" ref="A120:A121" si="939">A119</f>
        <v>Республика Адыгея</v>
      </c>
      <c r="B120" s="117"/>
      <c r="C120" s="56" t="s">
        <v>19</v>
      </c>
      <c r="D120" s="63">
        <f t="shared" si="928"/>
        <v>248.35500000000002</v>
      </c>
      <c r="E120" s="64">
        <f t="shared" si="928"/>
        <v>319.77999999999997</v>
      </c>
      <c r="F120" s="64">
        <f>P120+Z120+AT120</f>
        <v>383.28300000000002</v>
      </c>
      <c r="G120" s="64">
        <f>Q120+AA120+AU120</f>
        <v>532.66599999999994</v>
      </c>
      <c r="H120" s="65">
        <f t="shared" si="929"/>
        <v>1.2875923577137562</v>
      </c>
      <c r="I120" s="65">
        <f t="shared" si="929"/>
        <v>1.1985834010882483</v>
      </c>
      <c r="J120" s="65">
        <f t="shared" si="929"/>
        <v>1.3897459579475215</v>
      </c>
      <c r="K120" s="64">
        <f t="shared" si="930"/>
        <v>71.424999999999955</v>
      </c>
      <c r="L120" s="64">
        <f t="shared" si="930"/>
        <v>63.503000000000043</v>
      </c>
      <c r="M120" s="66">
        <f t="shared" si="930"/>
        <v>149.38299999999992</v>
      </c>
      <c r="N120" s="63">
        <f>'[1]Поступление и задолженность'!N120/1000</f>
        <v>22.49</v>
      </c>
      <c r="O120" s="64">
        <f>'[1]Поступление и задолженность'!O120/1000</f>
        <v>28.850999999999999</v>
      </c>
      <c r="P120" s="64">
        <f>'[1]Поступление и задолженность'!P120/1000</f>
        <v>34.26</v>
      </c>
      <c r="Q120" s="64">
        <f>'[1]Поступление и задолженность'!Q120/1000</f>
        <v>48.048999999999999</v>
      </c>
      <c r="R120" s="65">
        <f t="shared" si="931"/>
        <v>1.2828368163628279</v>
      </c>
      <c r="S120" s="65">
        <f t="shared" si="931"/>
        <v>1.1874805032754496</v>
      </c>
      <c r="T120" s="65">
        <f t="shared" si="931"/>
        <v>1.4024810274372446</v>
      </c>
      <c r="U120" s="64">
        <f t="shared" si="932"/>
        <v>6.3610000000000007</v>
      </c>
      <c r="V120" s="64">
        <f t="shared" si="932"/>
        <v>5.4089999999999989</v>
      </c>
      <c r="W120" s="66">
        <f t="shared" si="932"/>
        <v>13.789000000000001</v>
      </c>
      <c r="X120" s="63">
        <f>'[1]Поступление и задолженность'!X120/1000</f>
        <v>149.203</v>
      </c>
      <c r="Y120" s="64">
        <f>'[1]Поступление и задолженность'!Y120/1000</f>
        <v>194.46199999999999</v>
      </c>
      <c r="Z120" s="64">
        <f>'[1]Поступление и задолженность'!Z120/1000</f>
        <v>246.67500000000001</v>
      </c>
      <c r="AA120" s="64">
        <f>'[1]Поступление и задолженность'!AA120/1000</f>
        <v>346.27300000000002</v>
      </c>
      <c r="AB120" s="65">
        <f t="shared" si="933"/>
        <v>1.3033384047237655</v>
      </c>
      <c r="AC120" s="65">
        <f t="shared" si="933"/>
        <v>1.2684997583075357</v>
      </c>
      <c r="AD120" s="65">
        <f t="shared" si="933"/>
        <v>1.4037620350663829</v>
      </c>
      <c r="AE120" s="64">
        <f t="shared" si="934"/>
        <v>45.258999999999986</v>
      </c>
      <c r="AF120" s="64">
        <f t="shared" si="934"/>
        <v>52.213000000000022</v>
      </c>
      <c r="AG120" s="66">
        <f t="shared" si="934"/>
        <v>99.598000000000013</v>
      </c>
      <c r="AH120" s="63">
        <f>'[1]Поступление и задолженность'!AH120/1000</f>
        <v>76.662000000000006</v>
      </c>
      <c r="AI120" s="64">
        <f>'[1]Поступление и задолженность'!AI120/1000</f>
        <v>96.466999999999999</v>
      </c>
      <c r="AJ120" s="64">
        <f>'[1]Поступление и задолженность'!AJ120/1000</f>
        <v>117.515</v>
      </c>
      <c r="AK120" s="64">
        <f>'[1]Поступление и задолженность'!AK120/1000</f>
        <v>160.69200000000001</v>
      </c>
      <c r="AL120" s="65">
        <f t="shared" si="935"/>
        <v>1.2583418121103023</v>
      </c>
      <c r="AM120" s="65">
        <f t="shared" si="935"/>
        <v>1.2181886033565883</v>
      </c>
      <c r="AN120" s="65">
        <f t="shared" si="935"/>
        <v>1.3674169254988726</v>
      </c>
      <c r="AO120" s="64">
        <f t="shared" si="936"/>
        <v>19.804999999999993</v>
      </c>
      <c r="AP120" s="64">
        <f t="shared" si="936"/>
        <v>21.048000000000002</v>
      </c>
      <c r="AQ120" s="66">
        <f t="shared" si="936"/>
        <v>43.177000000000007</v>
      </c>
      <c r="AR120" s="63">
        <f>'[1]Поступление и задолженность'!AR120/1000</f>
        <v>66.19</v>
      </c>
      <c r="AS120" s="64">
        <f>'[1]Поступление и задолженность'!AS120/1000</f>
        <v>83.778000000000006</v>
      </c>
      <c r="AT120" s="64">
        <f>'[1]Поступление и задолженность'!AT120/1000</f>
        <v>102.348</v>
      </c>
      <c r="AU120" s="64">
        <f>'[1]Поступление и задолженность'!AU120/1000</f>
        <v>138.34399999999999</v>
      </c>
      <c r="AV120" s="65">
        <f t="shared" ref="AV120:AW120" si="940">AS120/AR120</f>
        <v>1.265719897265448</v>
      </c>
      <c r="AW120" s="65">
        <f t="shared" si="940"/>
        <v>1.2216572369834562</v>
      </c>
      <c r="AX120" s="65">
        <f t="shared" si="937"/>
        <v>1.3517020361902528</v>
      </c>
      <c r="AY120" s="64">
        <f t="shared" ref="AY120:AZ120" si="941">AS120-AR120</f>
        <v>17.588000000000008</v>
      </c>
      <c r="AZ120" s="64">
        <f t="shared" si="941"/>
        <v>18.569999999999993</v>
      </c>
      <c r="BA120" s="66">
        <f t="shared" si="938"/>
        <v>35.995999999999995</v>
      </c>
    </row>
    <row r="121" spans="1:53" s="61" customFormat="1" ht="45" hidden="1" customHeight="1" thickBot="1" x14ac:dyDescent="0.3">
      <c r="A121" s="67" t="str">
        <f t="shared" si="939"/>
        <v>Республика Адыгея</v>
      </c>
      <c r="B121" s="118"/>
      <c r="C121" s="68" t="s">
        <v>20</v>
      </c>
      <c r="D121" s="69">
        <f t="shared" ref="D121:G121" si="942">D120/D119</f>
        <v>0.64100049296810691</v>
      </c>
      <c r="E121" s="70">
        <f t="shared" si="942"/>
        <v>0.70174283620148614</v>
      </c>
      <c r="F121" s="70">
        <f t="shared" si="942"/>
        <v>1.008275963665731</v>
      </c>
      <c r="G121" s="70">
        <f t="shared" si="942"/>
        <v>1.3691946246619848</v>
      </c>
      <c r="H121" s="54" t="s">
        <v>18</v>
      </c>
      <c r="I121" s="54" t="s">
        <v>18</v>
      </c>
      <c r="J121" s="54" t="s">
        <v>18</v>
      </c>
      <c r="K121" s="71">
        <f t="shared" ref="K121:M121" si="943">(E121-D121)*100</f>
        <v>6.0742343233379241</v>
      </c>
      <c r="L121" s="71">
        <f t="shared" si="943"/>
        <v>30.65331274642449</v>
      </c>
      <c r="M121" s="72">
        <f t="shared" si="943"/>
        <v>36.091866099625378</v>
      </c>
      <c r="N121" s="69">
        <f t="shared" ref="N121:Q121" si="944">N120/N119</f>
        <v>0.6993376659722006</v>
      </c>
      <c r="O121" s="70">
        <f t="shared" si="944"/>
        <v>0.87324071551802407</v>
      </c>
      <c r="P121" s="70">
        <f t="shared" si="944"/>
        <v>1.0852074754513779</v>
      </c>
      <c r="Q121" s="70">
        <f t="shared" si="944"/>
        <v>1.1920166712148652</v>
      </c>
      <c r="R121" s="54" t="s">
        <v>18</v>
      </c>
      <c r="S121" s="54" t="s">
        <v>18</v>
      </c>
      <c r="T121" s="54" t="s">
        <v>18</v>
      </c>
      <c r="U121" s="71">
        <f t="shared" ref="U121:W121" si="945">(O121-N121)*100</f>
        <v>17.390304954582348</v>
      </c>
      <c r="V121" s="71">
        <f t="shared" si="945"/>
        <v>21.196675993335379</v>
      </c>
      <c r="W121" s="72">
        <f t="shared" si="945"/>
        <v>10.680919576348735</v>
      </c>
      <c r="X121" s="69">
        <f t="shared" ref="X121:AA121" si="946">X120/X119</f>
        <v>0.8710244255557632</v>
      </c>
      <c r="Y121" s="70">
        <f t="shared" si="946"/>
        <v>1.0446409385878208</v>
      </c>
      <c r="Z121" s="70">
        <f t="shared" si="946"/>
        <v>1.1180939257822238</v>
      </c>
      <c r="AA121" s="70">
        <f t="shared" si="946"/>
        <v>1.4833553947712252</v>
      </c>
      <c r="AB121" s="54" t="s">
        <v>18</v>
      </c>
      <c r="AC121" s="54" t="s">
        <v>18</v>
      </c>
      <c r="AD121" s="54" t="s">
        <v>18</v>
      </c>
      <c r="AE121" s="71">
        <f t="shared" ref="AE121:AG121" si="947">(Y121-X121)*100</f>
        <v>17.361651303205761</v>
      </c>
      <c r="AF121" s="71">
        <f t="shared" si="947"/>
        <v>7.3452987194402963</v>
      </c>
      <c r="AG121" s="72">
        <f t="shared" si="947"/>
        <v>36.526146898900144</v>
      </c>
      <c r="AH121" s="69">
        <f t="shared" ref="AH121:AK121" si="948">AH120/AH119</f>
        <v>0.41665489092035612</v>
      </c>
      <c r="AI121" s="70">
        <f t="shared" si="948"/>
        <v>0.40788911768561076</v>
      </c>
      <c r="AJ121" s="70">
        <f t="shared" si="948"/>
        <v>0.40363742529367319</v>
      </c>
      <c r="AK121" s="70">
        <f t="shared" si="948"/>
        <v>0.5897906450949878</v>
      </c>
      <c r="AL121" s="54" t="s">
        <v>18</v>
      </c>
      <c r="AM121" s="54" t="s">
        <v>18</v>
      </c>
      <c r="AN121" s="54" t="s">
        <v>18</v>
      </c>
      <c r="AO121" s="71">
        <f t="shared" ref="AO121:AQ121" si="949">(AI121-AH121)*100</f>
        <v>-0.87657732347453665</v>
      </c>
      <c r="AP121" s="71">
        <f t="shared" si="949"/>
        <v>-0.42516923919375671</v>
      </c>
      <c r="AQ121" s="72">
        <f t="shared" si="949"/>
        <v>18.615321980131462</v>
      </c>
      <c r="AR121" s="69" t="s">
        <v>18</v>
      </c>
      <c r="AS121" s="70" t="s">
        <v>18</v>
      </c>
      <c r="AT121" s="70">
        <f t="shared" ref="AT121:AU121" si="950">AT120/AT119</f>
        <v>0.79993122098385261</v>
      </c>
      <c r="AU121" s="70">
        <f t="shared" si="950"/>
        <v>1.1999861217125807</v>
      </c>
      <c r="AV121" s="54" t="s">
        <v>18</v>
      </c>
      <c r="AW121" s="54" t="s">
        <v>18</v>
      </c>
      <c r="AX121" s="54" t="s">
        <v>18</v>
      </c>
      <c r="AY121" s="71" t="s">
        <v>18</v>
      </c>
      <c r="AZ121" s="71" t="s">
        <v>18</v>
      </c>
      <c r="BA121" s="72">
        <f t="shared" ref="BA121" si="951">(AU121-AT121)*100</f>
        <v>40.00549007287281</v>
      </c>
    </row>
    <row r="122" spans="1:53" s="61" customFormat="1" ht="15" customHeight="1" thickBot="1" x14ac:dyDescent="0.3">
      <c r="A122" s="55" t="str">
        <f t="shared" ref="A122" si="952">B122</f>
        <v>Республика Калмыкия</v>
      </c>
      <c r="B122" s="116" t="s">
        <v>59</v>
      </c>
      <c r="C122" s="56" t="s">
        <v>17</v>
      </c>
      <c r="D122" s="57">
        <f t="shared" ref="D122:E123" si="953">N122+X122+AH122</f>
        <v>338.98299999999995</v>
      </c>
      <c r="E122" s="58">
        <f t="shared" si="953"/>
        <v>367.39400000000001</v>
      </c>
      <c r="F122" s="58">
        <f>P122+Z122+AT122</f>
        <v>266.36399999999998</v>
      </c>
      <c r="G122" s="58">
        <f>Q122+AA122+AU122</f>
        <v>341.86400000000003</v>
      </c>
      <c r="H122" s="59">
        <f t="shared" ref="H122:J123" si="954">E122/D122</f>
        <v>1.0838124625718695</v>
      </c>
      <c r="I122" s="59">
        <f t="shared" si="954"/>
        <v>0.72500911827629189</v>
      </c>
      <c r="J122" s="59">
        <f t="shared" si="954"/>
        <v>1.2834467120181408</v>
      </c>
      <c r="K122" s="58">
        <f t="shared" ref="K122:M123" si="955">E122-D122</f>
        <v>28.411000000000058</v>
      </c>
      <c r="L122" s="58">
        <f t="shared" si="955"/>
        <v>-101.03000000000003</v>
      </c>
      <c r="M122" s="60">
        <f t="shared" si="955"/>
        <v>75.500000000000057</v>
      </c>
      <c r="N122" s="57">
        <f>'[1]Поступление и задолженность'!N122/1000</f>
        <v>69.335999999999999</v>
      </c>
      <c r="O122" s="58">
        <f>'[1]Поступление и задолженность'!O122/1000</f>
        <v>66.034000000000006</v>
      </c>
      <c r="P122" s="58">
        <f>'[1]Поступление и задолженность'!P122/1000</f>
        <v>70.906999999999996</v>
      </c>
      <c r="Q122" s="58">
        <f>'[1]Поступление и задолженность'!Q122/1000</f>
        <v>102.471</v>
      </c>
      <c r="R122" s="59">
        <f t="shared" ref="R122:T123" si="956">O122/N122</f>
        <v>0.95237683166032083</v>
      </c>
      <c r="S122" s="59">
        <f t="shared" si="956"/>
        <v>1.0737953175636792</v>
      </c>
      <c r="T122" s="59">
        <f t="shared" si="956"/>
        <v>1.4451464594468812</v>
      </c>
      <c r="U122" s="58">
        <f t="shared" ref="U122:W123" si="957">O122-N122</f>
        <v>-3.3019999999999925</v>
      </c>
      <c r="V122" s="58">
        <f t="shared" si="957"/>
        <v>4.8729999999999905</v>
      </c>
      <c r="W122" s="60">
        <f t="shared" si="957"/>
        <v>31.564000000000007</v>
      </c>
      <c r="X122" s="57">
        <f>'[1]Поступление и задолженность'!X122/1000</f>
        <v>78.856999999999999</v>
      </c>
      <c r="Y122" s="58">
        <f>'[1]Поступление и задолженность'!Y122/1000</f>
        <v>89.463999999999999</v>
      </c>
      <c r="Z122" s="58">
        <f>'[1]Поступление и задолженность'!Z122/1000</f>
        <v>109.48099999999999</v>
      </c>
      <c r="AA122" s="58">
        <f>'[1]Поступление и задолженность'!AA122/1000</f>
        <v>127.754</v>
      </c>
      <c r="AB122" s="59">
        <f t="shared" ref="AB122:AD123" si="958">Y122/X122</f>
        <v>1.1345093016472856</v>
      </c>
      <c r="AC122" s="59">
        <f t="shared" si="958"/>
        <v>1.2237436287221675</v>
      </c>
      <c r="AD122" s="59">
        <f t="shared" si="958"/>
        <v>1.1669056731304976</v>
      </c>
      <c r="AE122" s="58">
        <f t="shared" ref="AE122:AG123" si="959">Y122-X122</f>
        <v>10.606999999999999</v>
      </c>
      <c r="AF122" s="58">
        <f t="shared" si="959"/>
        <v>20.016999999999996</v>
      </c>
      <c r="AG122" s="60">
        <f t="shared" si="959"/>
        <v>18.27300000000001</v>
      </c>
      <c r="AH122" s="57">
        <f>'[1]Поступление и задолженность'!AH122/1000</f>
        <v>190.79</v>
      </c>
      <c r="AI122" s="58">
        <f>'[1]Поступление и задолженность'!AI122/1000</f>
        <v>211.89599999999999</v>
      </c>
      <c r="AJ122" s="58">
        <f>'[1]Поступление и задолженность'!AJ122/1000</f>
        <v>218.45699999999999</v>
      </c>
      <c r="AK122" s="58">
        <f>'[1]Поступление и задолженность'!AK122/1000</f>
        <v>231.785</v>
      </c>
      <c r="AL122" s="59">
        <f t="shared" ref="AL122:AN123" si="960">AI122/AH122</f>
        <v>1.1106242465538025</v>
      </c>
      <c r="AM122" s="59">
        <f t="shared" si="960"/>
        <v>1.0309633027522935</v>
      </c>
      <c r="AN122" s="59">
        <f t="shared" si="960"/>
        <v>1.0610097181596378</v>
      </c>
      <c r="AO122" s="58">
        <f t="shared" ref="AO122:AQ123" si="961">AI122-AH122</f>
        <v>21.105999999999995</v>
      </c>
      <c r="AP122" s="58">
        <f t="shared" si="961"/>
        <v>6.561000000000007</v>
      </c>
      <c r="AQ122" s="60">
        <f t="shared" si="961"/>
        <v>13.328000000000003</v>
      </c>
      <c r="AR122" s="57" t="s">
        <v>18</v>
      </c>
      <c r="AS122" s="58" t="s">
        <v>18</v>
      </c>
      <c r="AT122" s="58">
        <f>'[1]Поступление и задолженность'!AT122/1000</f>
        <v>85.975999999999999</v>
      </c>
      <c r="AU122" s="58">
        <f>'[1]Поступление и задолженность'!AU122/1000</f>
        <v>111.639</v>
      </c>
      <c r="AV122" s="59" t="s">
        <v>18</v>
      </c>
      <c r="AW122" s="59" t="s">
        <v>18</v>
      </c>
      <c r="AX122" s="59">
        <f t="shared" ref="AX122:AX123" si="962">AU122/AT122</f>
        <v>1.2984902763561923</v>
      </c>
      <c r="AY122" s="58" t="s">
        <v>18</v>
      </c>
      <c r="AZ122" s="58" t="s">
        <v>18</v>
      </c>
      <c r="BA122" s="60">
        <f t="shared" ref="BA122:BA123" si="963">AU122-AT122</f>
        <v>25.662999999999997</v>
      </c>
    </row>
    <row r="123" spans="1:53" s="61" customFormat="1" ht="60.75" hidden="1" thickBot="1" x14ac:dyDescent="0.3">
      <c r="A123" s="62" t="str">
        <f t="shared" ref="A123:A124" si="964">A122</f>
        <v>Республика Калмыкия</v>
      </c>
      <c r="B123" s="117"/>
      <c r="C123" s="56" t="s">
        <v>19</v>
      </c>
      <c r="D123" s="63">
        <f t="shared" si="953"/>
        <v>223.465</v>
      </c>
      <c r="E123" s="64">
        <f t="shared" si="953"/>
        <v>250.893</v>
      </c>
      <c r="F123" s="64">
        <f>P123+Z123+AT123</f>
        <v>206.19099999999997</v>
      </c>
      <c r="G123" s="64">
        <f>Q123+AA123+AU123</f>
        <v>291.86099999999999</v>
      </c>
      <c r="H123" s="65">
        <f t="shared" si="954"/>
        <v>1.1227395789049739</v>
      </c>
      <c r="I123" s="65">
        <f t="shared" si="954"/>
        <v>0.82182842885214002</v>
      </c>
      <c r="J123" s="65">
        <f t="shared" si="954"/>
        <v>1.4154885518766582</v>
      </c>
      <c r="K123" s="64">
        <f t="shared" si="955"/>
        <v>27.427999999999997</v>
      </c>
      <c r="L123" s="64">
        <f t="shared" si="955"/>
        <v>-44.702000000000027</v>
      </c>
      <c r="M123" s="66">
        <f t="shared" si="955"/>
        <v>85.670000000000016</v>
      </c>
      <c r="N123" s="63">
        <f>'[1]Поступление и задолженность'!N123/1000</f>
        <v>41.585999999999999</v>
      </c>
      <c r="O123" s="64">
        <f>'[1]Поступление и задолженность'!O123/1000</f>
        <v>63.697000000000003</v>
      </c>
      <c r="P123" s="64">
        <f>'[1]Поступление и задолженность'!P123/1000</f>
        <v>66.361999999999995</v>
      </c>
      <c r="Q123" s="64">
        <f>'[1]Поступление и задолженность'!Q123/1000</f>
        <v>97.775999999999996</v>
      </c>
      <c r="R123" s="65">
        <f t="shared" si="956"/>
        <v>1.5316933583417498</v>
      </c>
      <c r="S123" s="65">
        <f t="shared" si="956"/>
        <v>1.0418387051195503</v>
      </c>
      <c r="T123" s="65">
        <f t="shared" si="956"/>
        <v>1.4733733160543685</v>
      </c>
      <c r="U123" s="64">
        <f t="shared" si="957"/>
        <v>22.111000000000004</v>
      </c>
      <c r="V123" s="64">
        <f t="shared" si="957"/>
        <v>2.664999999999992</v>
      </c>
      <c r="W123" s="66">
        <f t="shared" si="957"/>
        <v>31.414000000000001</v>
      </c>
      <c r="X123" s="63">
        <f>'[1]Поступление и задолженность'!X123/1000</f>
        <v>59.045999999999999</v>
      </c>
      <c r="Y123" s="64">
        <f>'[1]Поступление и задолженность'!Y123/1000</f>
        <v>84.230999999999995</v>
      </c>
      <c r="Z123" s="64">
        <f>'[1]Поступление и задолженность'!Z123/1000</f>
        <v>100.29</v>
      </c>
      <c r="AA123" s="64">
        <f>'[1]Поступление и задолженность'!AA123/1000</f>
        <v>130.06299999999999</v>
      </c>
      <c r="AB123" s="65">
        <f t="shared" si="958"/>
        <v>1.4265318565186464</v>
      </c>
      <c r="AC123" s="65">
        <f t="shared" si="958"/>
        <v>1.1906542721800764</v>
      </c>
      <c r="AD123" s="65">
        <f t="shared" si="958"/>
        <v>1.2968690796689599</v>
      </c>
      <c r="AE123" s="64">
        <f t="shared" si="959"/>
        <v>25.184999999999995</v>
      </c>
      <c r="AF123" s="64">
        <f t="shared" si="959"/>
        <v>16.059000000000012</v>
      </c>
      <c r="AG123" s="66">
        <f t="shared" si="959"/>
        <v>29.772999999999982</v>
      </c>
      <c r="AH123" s="63">
        <f>'[1]Поступление и задолженность'!AH123/1000</f>
        <v>122.833</v>
      </c>
      <c r="AI123" s="64">
        <f>'[1]Поступление и задолженность'!AI123/1000</f>
        <v>102.965</v>
      </c>
      <c r="AJ123" s="64">
        <f>'[1]Поступление и задолженность'!AJ123/1000</f>
        <v>96.215999999999994</v>
      </c>
      <c r="AK123" s="64">
        <f>'[1]Поступление и задолженность'!AK123/1000</f>
        <v>118.916</v>
      </c>
      <c r="AL123" s="65">
        <f t="shared" si="960"/>
        <v>0.83825193555477762</v>
      </c>
      <c r="AM123" s="65">
        <f t="shared" si="960"/>
        <v>0.93445345505754374</v>
      </c>
      <c r="AN123" s="65">
        <f t="shared" si="960"/>
        <v>1.2359274964662843</v>
      </c>
      <c r="AO123" s="64">
        <f t="shared" si="961"/>
        <v>-19.867999999999995</v>
      </c>
      <c r="AP123" s="64">
        <f t="shared" si="961"/>
        <v>-6.7490000000000094</v>
      </c>
      <c r="AQ123" s="66">
        <f t="shared" si="961"/>
        <v>22.700000000000003</v>
      </c>
      <c r="AR123" s="63">
        <f>'[1]Поступление и задолженность'!AR123/1000</f>
        <v>39.021999999999998</v>
      </c>
      <c r="AS123" s="64">
        <f>'[1]Поступление и задолженность'!AS123/1000</f>
        <v>34.433999999999997</v>
      </c>
      <c r="AT123" s="64">
        <f>'[1]Поступление и задолженность'!AT123/1000</f>
        <v>39.539000000000001</v>
      </c>
      <c r="AU123" s="64">
        <f>'[1]Поступление и задолженность'!AU123/1000</f>
        <v>64.022000000000006</v>
      </c>
      <c r="AV123" s="65">
        <f t="shared" ref="AV123:AW123" si="965">AS123/AR123</f>
        <v>0.88242529854953611</v>
      </c>
      <c r="AW123" s="65">
        <f t="shared" si="965"/>
        <v>1.1482546320497184</v>
      </c>
      <c r="AX123" s="65">
        <f t="shared" si="962"/>
        <v>1.6192114115177421</v>
      </c>
      <c r="AY123" s="64">
        <f t="shared" ref="AY123:AZ123" si="966">AS123-AR123</f>
        <v>-4.588000000000001</v>
      </c>
      <c r="AZ123" s="64">
        <f t="shared" si="966"/>
        <v>5.105000000000004</v>
      </c>
      <c r="BA123" s="66">
        <f t="shared" si="963"/>
        <v>24.483000000000004</v>
      </c>
    </row>
    <row r="124" spans="1:53" s="61" customFormat="1" ht="45" hidden="1" customHeight="1" thickBot="1" x14ac:dyDescent="0.3">
      <c r="A124" s="67" t="str">
        <f t="shared" si="964"/>
        <v>Республика Калмыкия</v>
      </c>
      <c r="B124" s="118"/>
      <c r="C124" s="68" t="s">
        <v>20</v>
      </c>
      <c r="D124" s="69">
        <f t="shared" ref="D124:G124" si="967">D123/D122</f>
        <v>0.65922184888327739</v>
      </c>
      <c r="E124" s="70">
        <f t="shared" si="967"/>
        <v>0.68289901304866163</v>
      </c>
      <c r="F124" s="70">
        <f t="shared" si="967"/>
        <v>0.77409484765208514</v>
      </c>
      <c r="G124" s="70">
        <f t="shared" si="967"/>
        <v>0.85373423349636102</v>
      </c>
      <c r="H124" s="54" t="s">
        <v>18</v>
      </c>
      <c r="I124" s="54" t="s">
        <v>18</v>
      </c>
      <c r="J124" s="54" t="s">
        <v>18</v>
      </c>
      <c r="K124" s="71">
        <f t="shared" ref="K124:M124" si="968">(E124-D124)*100</f>
        <v>2.3677164165384235</v>
      </c>
      <c r="L124" s="71">
        <f t="shared" si="968"/>
        <v>9.1195834603423513</v>
      </c>
      <c r="M124" s="72">
        <f t="shared" si="968"/>
        <v>7.9639385844275878</v>
      </c>
      <c r="N124" s="69">
        <f t="shared" ref="N124:Q124" si="969">N123/N122</f>
        <v>0.5997750086535133</v>
      </c>
      <c r="O124" s="70">
        <f t="shared" si="969"/>
        <v>0.96460914074567639</v>
      </c>
      <c r="P124" s="70">
        <f t="shared" si="969"/>
        <v>0.93590195608332039</v>
      </c>
      <c r="Q124" s="70">
        <f t="shared" si="969"/>
        <v>0.95418215885470026</v>
      </c>
      <c r="R124" s="54" t="s">
        <v>18</v>
      </c>
      <c r="S124" s="54" t="s">
        <v>18</v>
      </c>
      <c r="T124" s="54" t="s">
        <v>18</v>
      </c>
      <c r="U124" s="71">
        <f t="shared" ref="U124:W124" si="970">(O124-N124)*100</f>
        <v>36.483413209216309</v>
      </c>
      <c r="V124" s="71">
        <f t="shared" si="970"/>
        <v>-2.8707184662356</v>
      </c>
      <c r="W124" s="72">
        <f t="shared" si="970"/>
        <v>1.8280202771379872</v>
      </c>
      <c r="X124" s="69">
        <f t="shared" ref="X124:AA124" si="971">X123/X122</f>
        <v>0.74877309560343408</v>
      </c>
      <c r="Y124" s="70">
        <f t="shared" si="971"/>
        <v>0.94150719842618258</v>
      </c>
      <c r="Z124" s="70">
        <f t="shared" si="971"/>
        <v>0.9160493601629508</v>
      </c>
      <c r="AA124" s="70">
        <f t="shared" si="971"/>
        <v>1.0180737980806862</v>
      </c>
      <c r="AB124" s="54" t="s">
        <v>18</v>
      </c>
      <c r="AC124" s="54" t="s">
        <v>18</v>
      </c>
      <c r="AD124" s="54" t="s">
        <v>18</v>
      </c>
      <c r="AE124" s="71">
        <f t="shared" ref="AE124:AG124" si="972">(Y124-X124)*100</f>
        <v>19.273410282274849</v>
      </c>
      <c r="AF124" s="71">
        <f t="shared" si="972"/>
        <v>-2.545783826323178</v>
      </c>
      <c r="AG124" s="72">
        <f t="shared" si="972"/>
        <v>10.202443791773542</v>
      </c>
      <c r="AH124" s="69">
        <f t="shared" ref="AH124:AK124" si="973">AH123/AH122</f>
        <v>0.64381256879291371</v>
      </c>
      <c r="AI124" s="70">
        <f t="shared" si="973"/>
        <v>0.4859223392607695</v>
      </c>
      <c r="AJ124" s="70">
        <f t="shared" si="973"/>
        <v>0.44043450198437217</v>
      </c>
      <c r="AK124" s="70">
        <f t="shared" si="973"/>
        <v>0.51304441616152896</v>
      </c>
      <c r="AL124" s="54" t="s">
        <v>18</v>
      </c>
      <c r="AM124" s="54" t="s">
        <v>18</v>
      </c>
      <c r="AN124" s="54" t="s">
        <v>18</v>
      </c>
      <c r="AO124" s="71">
        <f t="shared" ref="AO124:AQ124" si="974">(AI124-AH124)*100</f>
        <v>-15.78902295321442</v>
      </c>
      <c r="AP124" s="71">
        <f t="shared" si="974"/>
        <v>-4.5487837276397327</v>
      </c>
      <c r="AQ124" s="72">
        <f t="shared" si="974"/>
        <v>7.2609914177156787</v>
      </c>
      <c r="AR124" s="69" t="s">
        <v>18</v>
      </c>
      <c r="AS124" s="70" t="s">
        <v>18</v>
      </c>
      <c r="AT124" s="70">
        <f t="shared" ref="AT124:AU124" si="975">AT123/AT122</f>
        <v>0.4598841537173165</v>
      </c>
      <c r="AU124" s="70">
        <f t="shared" si="975"/>
        <v>0.5734734277447846</v>
      </c>
      <c r="AV124" s="54" t="s">
        <v>18</v>
      </c>
      <c r="AW124" s="54" t="s">
        <v>18</v>
      </c>
      <c r="AX124" s="54" t="s">
        <v>18</v>
      </c>
      <c r="AY124" s="71" t="s">
        <v>18</v>
      </c>
      <c r="AZ124" s="71" t="s">
        <v>18</v>
      </c>
      <c r="BA124" s="72">
        <f t="shared" ref="BA124" si="976">(AU124-AT124)*100</f>
        <v>11.35892740274681</v>
      </c>
    </row>
    <row r="125" spans="1:53" s="61" customFormat="1" ht="15" customHeight="1" thickBot="1" x14ac:dyDescent="0.3">
      <c r="A125" s="55" t="str">
        <f t="shared" ref="A125" si="977">B125</f>
        <v>Краснодарский край</v>
      </c>
      <c r="B125" s="116" t="s">
        <v>60</v>
      </c>
      <c r="C125" s="56" t="s">
        <v>17</v>
      </c>
      <c r="D125" s="57">
        <f t="shared" ref="D125:E126" si="978">N125+X125+AH125</f>
        <v>11153.884</v>
      </c>
      <c r="E125" s="58">
        <f t="shared" si="978"/>
        <v>12891.824000000001</v>
      </c>
      <c r="F125" s="58">
        <f>P125+Z125+AT125</f>
        <v>8931.4629999999997</v>
      </c>
      <c r="G125" s="58">
        <f>Q125+AA125+AU125</f>
        <v>8950.49</v>
      </c>
      <c r="H125" s="59">
        <f t="shared" ref="H125:J126" si="979">E125/D125</f>
        <v>1.1558147816491546</v>
      </c>
      <c r="I125" s="59">
        <f t="shared" si="979"/>
        <v>0.69280056879460961</v>
      </c>
      <c r="J125" s="59">
        <f t="shared" si="979"/>
        <v>1.0021303340785266</v>
      </c>
      <c r="K125" s="58">
        <f t="shared" ref="K125:M126" si="980">E125-D125</f>
        <v>1737.9400000000005</v>
      </c>
      <c r="L125" s="58">
        <f t="shared" si="980"/>
        <v>-3960.3610000000008</v>
      </c>
      <c r="M125" s="60">
        <f t="shared" si="980"/>
        <v>19.027000000000044</v>
      </c>
      <c r="N125" s="57">
        <f>'[1]Поступление и задолженность'!N125/1000</f>
        <v>780.32299999999998</v>
      </c>
      <c r="O125" s="58">
        <f>'[1]Поступление и задолженность'!O125/1000</f>
        <v>1223.9010000000001</v>
      </c>
      <c r="P125" s="58">
        <f>'[1]Поступление и задолженность'!P125/1000</f>
        <v>1394.04</v>
      </c>
      <c r="Q125" s="58">
        <f>'[1]Поступление и задолженность'!Q125/1000</f>
        <v>1707.2</v>
      </c>
      <c r="R125" s="59">
        <f t="shared" ref="R125:T126" si="981">O125/N125</f>
        <v>1.5684543451878261</v>
      </c>
      <c r="S125" s="59">
        <f t="shared" si="981"/>
        <v>1.1390136947351133</v>
      </c>
      <c r="T125" s="59">
        <f t="shared" si="981"/>
        <v>1.2246420475739577</v>
      </c>
      <c r="U125" s="58">
        <f t="shared" ref="U125:W126" si="982">O125-N125</f>
        <v>443.57800000000009</v>
      </c>
      <c r="V125" s="58">
        <f t="shared" si="982"/>
        <v>170.1389999999999</v>
      </c>
      <c r="W125" s="60">
        <f t="shared" si="982"/>
        <v>313.16000000000008</v>
      </c>
      <c r="X125" s="57">
        <f>'[1]Поступление и задолженность'!X125/1000</f>
        <v>3635.8310000000001</v>
      </c>
      <c r="Y125" s="58">
        <f>'[1]Поступление и задолженность'!Y125/1000</f>
        <v>3960.2269999999999</v>
      </c>
      <c r="Z125" s="58">
        <f>'[1]Поступление и задолженность'!Z125/1000</f>
        <v>5012.7479999999996</v>
      </c>
      <c r="AA125" s="58">
        <f>'[1]Поступление и задолженность'!AA125/1000</f>
        <v>4827.9579999999996</v>
      </c>
      <c r="AB125" s="59">
        <f t="shared" ref="AB125:AD126" si="983">Y125/X125</f>
        <v>1.0892219687878781</v>
      </c>
      <c r="AC125" s="59">
        <f t="shared" si="983"/>
        <v>1.2657728963516486</v>
      </c>
      <c r="AD125" s="59">
        <f t="shared" si="983"/>
        <v>0.96313598848376181</v>
      </c>
      <c r="AE125" s="58">
        <f t="shared" ref="AE125:AG126" si="984">Y125-X125</f>
        <v>324.39599999999973</v>
      </c>
      <c r="AF125" s="58">
        <f t="shared" si="984"/>
        <v>1052.5209999999997</v>
      </c>
      <c r="AG125" s="60">
        <f t="shared" si="984"/>
        <v>-184.78999999999996</v>
      </c>
      <c r="AH125" s="57">
        <f>'[1]Поступление и задолженность'!AH125/1000</f>
        <v>6737.73</v>
      </c>
      <c r="AI125" s="58">
        <f>'[1]Поступление и задолженность'!AI125/1000</f>
        <v>7707.6959999999999</v>
      </c>
      <c r="AJ125" s="58">
        <f>'[1]Поступление и задолженность'!AJ125/1000</f>
        <v>7548.058</v>
      </c>
      <c r="AK125" s="58">
        <f>'[1]Поступление и задолженность'!AK125/1000</f>
        <v>7011.6310000000003</v>
      </c>
      <c r="AL125" s="59">
        <f t="shared" ref="AL125:AN126" si="985">AI125/AH125</f>
        <v>1.1439603546001398</v>
      </c>
      <c r="AM125" s="59">
        <f t="shared" si="985"/>
        <v>0.97928849295561216</v>
      </c>
      <c r="AN125" s="59">
        <f t="shared" si="985"/>
        <v>0.92893178616274552</v>
      </c>
      <c r="AO125" s="58">
        <f t="shared" ref="AO125:AQ126" si="986">AI125-AH125</f>
        <v>969.96600000000035</v>
      </c>
      <c r="AP125" s="58">
        <f t="shared" si="986"/>
        <v>-159.63799999999992</v>
      </c>
      <c r="AQ125" s="60">
        <f t="shared" si="986"/>
        <v>-536.42699999999968</v>
      </c>
      <c r="AR125" s="57" t="s">
        <v>18</v>
      </c>
      <c r="AS125" s="58" t="s">
        <v>18</v>
      </c>
      <c r="AT125" s="58">
        <f>'[1]Поступление и задолженность'!AT125/1000</f>
        <v>2524.6750000000002</v>
      </c>
      <c r="AU125" s="58">
        <f>'[1]Поступление и задолженность'!AU125/1000</f>
        <v>2415.3319999999999</v>
      </c>
      <c r="AV125" s="59" t="s">
        <v>18</v>
      </c>
      <c r="AW125" s="59" t="s">
        <v>18</v>
      </c>
      <c r="AX125" s="59">
        <f t="shared" ref="AX125:AX126" si="987">AU125/AT125</f>
        <v>0.95669026706407745</v>
      </c>
      <c r="AY125" s="58" t="s">
        <v>18</v>
      </c>
      <c r="AZ125" s="58" t="s">
        <v>18</v>
      </c>
      <c r="BA125" s="60">
        <f t="shared" ref="BA125:BA126" si="988">AU125-AT125</f>
        <v>-109.3430000000003</v>
      </c>
    </row>
    <row r="126" spans="1:53" s="61" customFormat="1" ht="45.75" hidden="1" thickBot="1" x14ac:dyDescent="0.3">
      <c r="A126" s="62" t="str">
        <f t="shared" ref="A126:A127" si="989">A125</f>
        <v>Краснодарский край</v>
      </c>
      <c r="B126" s="117"/>
      <c r="C126" s="56" t="s">
        <v>19</v>
      </c>
      <c r="D126" s="63">
        <f t="shared" si="978"/>
        <v>4441.2579999999998</v>
      </c>
      <c r="E126" s="64">
        <f t="shared" si="978"/>
        <v>6450.1390000000001</v>
      </c>
      <c r="F126" s="64">
        <f>P126+Z126+AT126</f>
        <v>6348.5540000000001</v>
      </c>
      <c r="G126" s="64">
        <f>Q126+AA126+AU126</f>
        <v>7937.4069999999992</v>
      </c>
      <c r="H126" s="65">
        <f t="shared" si="979"/>
        <v>1.4523225176290142</v>
      </c>
      <c r="I126" s="65">
        <f t="shared" si="979"/>
        <v>0.98425072699983673</v>
      </c>
      <c r="J126" s="65">
        <f t="shared" si="979"/>
        <v>1.2502700614974684</v>
      </c>
      <c r="K126" s="64">
        <f t="shared" si="980"/>
        <v>2008.8810000000003</v>
      </c>
      <c r="L126" s="64">
        <f t="shared" si="980"/>
        <v>-101.58500000000004</v>
      </c>
      <c r="M126" s="66">
        <f t="shared" si="980"/>
        <v>1588.8529999999992</v>
      </c>
      <c r="N126" s="63">
        <f>'[1]Поступление и задолженность'!N126/1000</f>
        <v>457.14400000000001</v>
      </c>
      <c r="O126" s="64">
        <f>'[1]Поступление и задолженность'!O126/1000</f>
        <v>707.56100000000004</v>
      </c>
      <c r="P126" s="64">
        <f>'[1]Поступление и задолженность'!P126/1000</f>
        <v>794.49</v>
      </c>
      <c r="Q126" s="64">
        <f>'[1]Поступление и задолженность'!Q126/1000</f>
        <v>1161.037</v>
      </c>
      <c r="R126" s="65">
        <f t="shared" si="981"/>
        <v>1.5477858180354549</v>
      </c>
      <c r="S126" s="65">
        <f t="shared" si="981"/>
        <v>1.1228572518835831</v>
      </c>
      <c r="T126" s="65">
        <f t="shared" si="981"/>
        <v>1.4613613764805096</v>
      </c>
      <c r="U126" s="64">
        <f t="shared" si="982"/>
        <v>250.41700000000003</v>
      </c>
      <c r="V126" s="64">
        <f t="shared" si="982"/>
        <v>86.928999999999974</v>
      </c>
      <c r="W126" s="66">
        <f t="shared" si="982"/>
        <v>366.54700000000003</v>
      </c>
      <c r="X126" s="63">
        <f>'[1]Поступление и задолженность'!X126/1000</f>
        <v>2425.2739999999999</v>
      </c>
      <c r="Y126" s="64">
        <f>'[1]Поступление и задолженность'!Y126/1000</f>
        <v>3247.6010000000001</v>
      </c>
      <c r="Z126" s="64">
        <f>'[1]Поступление и задолженность'!Z126/1000</f>
        <v>4003.2689999999998</v>
      </c>
      <c r="AA126" s="64">
        <f>'[1]Поступление и задолженность'!AA126/1000</f>
        <v>5035.5959999999995</v>
      </c>
      <c r="AB126" s="65">
        <f t="shared" si="983"/>
        <v>1.3390656066077484</v>
      </c>
      <c r="AC126" s="65">
        <f t="shared" si="983"/>
        <v>1.2326849880881301</v>
      </c>
      <c r="AD126" s="65">
        <f t="shared" si="983"/>
        <v>1.2578710049212281</v>
      </c>
      <c r="AE126" s="64">
        <f t="shared" si="984"/>
        <v>822.32700000000023</v>
      </c>
      <c r="AF126" s="64">
        <f t="shared" si="984"/>
        <v>755.66799999999967</v>
      </c>
      <c r="AG126" s="66">
        <f t="shared" si="984"/>
        <v>1032.3269999999998</v>
      </c>
      <c r="AH126" s="63">
        <f>'[1]Поступление и задолженность'!AH126/1000</f>
        <v>1558.84</v>
      </c>
      <c r="AI126" s="64">
        <f>'[1]Поступление и задолженность'!AI126/1000</f>
        <v>2494.9769999999999</v>
      </c>
      <c r="AJ126" s="64">
        <f>'[1]Поступление и задолженность'!AJ126/1000</f>
        <v>2375.3040000000001</v>
      </c>
      <c r="AK126" s="64">
        <f>'[1]Поступление и задолженность'!AK126/1000</f>
        <v>2516.6190000000001</v>
      </c>
      <c r="AL126" s="65">
        <f t="shared" si="985"/>
        <v>1.6005343717122988</v>
      </c>
      <c r="AM126" s="65">
        <f t="shared" si="985"/>
        <v>0.95203442757187751</v>
      </c>
      <c r="AN126" s="65">
        <f t="shared" si="985"/>
        <v>1.0594934374715825</v>
      </c>
      <c r="AO126" s="64">
        <f t="shared" si="986"/>
        <v>936.13699999999994</v>
      </c>
      <c r="AP126" s="64">
        <f t="shared" si="986"/>
        <v>-119.67299999999977</v>
      </c>
      <c r="AQ126" s="66">
        <f t="shared" si="986"/>
        <v>141.31500000000005</v>
      </c>
      <c r="AR126" s="63">
        <f>'[1]Поступление и задолженность'!AR126/1000</f>
        <v>926.50699999999995</v>
      </c>
      <c r="AS126" s="64">
        <f>'[1]Поступление и задолженность'!AS126/1000</f>
        <v>1360.53</v>
      </c>
      <c r="AT126" s="64">
        <f>'[1]Поступление и задолженность'!AT126/1000</f>
        <v>1550.7950000000001</v>
      </c>
      <c r="AU126" s="64">
        <f>'[1]Поступление и задолженность'!AU126/1000</f>
        <v>1740.7739999999999</v>
      </c>
      <c r="AV126" s="65">
        <f t="shared" ref="AV126:AW126" si="990">AS126/AR126</f>
        <v>1.4684508589789391</v>
      </c>
      <c r="AW126" s="65">
        <f t="shared" si="990"/>
        <v>1.1398462363931703</v>
      </c>
      <c r="AX126" s="65">
        <f t="shared" si="987"/>
        <v>1.1225042639420426</v>
      </c>
      <c r="AY126" s="64">
        <f t="shared" ref="AY126:AZ126" si="991">AS126-AR126</f>
        <v>434.02300000000002</v>
      </c>
      <c r="AZ126" s="64">
        <f t="shared" si="991"/>
        <v>190.2650000000001</v>
      </c>
      <c r="BA126" s="66">
        <f t="shared" si="988"/>
        <v>189.97899999999981</v>
      </c>
    </row>
    <row r="127" spans="1:53" s="61" customFormat="1" ht="45" hidden="1" customHeight="1" thickBot="1" x14ac:dyDescent="0.3">
      <c r="A127" s="67" t="str">
        <f t="shared" si="989"/>
        <v>Краснодарский край</v>
      </c>
      <c r="B127" s="118"/>
      <c r="C127" s="68" t="s">
        <v>20</v>
      </c>
      <c r="D127" s="69">
        <f t="shared" ref="D127:G127" si="992">D126/D125</f>
        <v>0.3981804006568474</v>
      </c>
      <c r="E127" s="70">
        <f t="shared" si="992"/>
        <v>0.50032788222985358</v>
      </c>
      <c r="F127" s="70">
        <f t="shared" si="992"/>
        <v>0.71080784861337953</v>
      </c>
      <c r="G127" s="70">
        <f t="shared" si="992"/>
        <v>0.88681256556903587</v>
      </c>
      <c r="H127" s="54" t="s">
        <v>18</v>
      </c>
      <c r="I127" s="54" t="s">
        <v>18</v>
      </c>
      <c r="J127" s="54" t="s">
        <v>18</v>
      </c>
      <c r="K127" s="71">
        <f t="shared" ref="K127:M127" si="993">(E127-D127)*100</f>
        <v>10.214748157300619</v>
      </c>
      <c r="L127" s="71">
        <f t="shared" si="993"/>
        <v>21.047996638352593</v>
      </c>
      <c r="M127" s="72">
        <f t="shared" si="993"/>
        <v>17.600471695565634</v>
      </c>
      <c r="N127" s="69">
        <f t="shared" ref="N127:Q127" si="994">N126/N125</f>
        <v>0.58583945366213741</v>
      </c>
      <c r="O127" s="70">
        <f t="shared" si="994"/>
        <v>0.57811947208148373</v>
      </c>
      <c r="P127" s="70">
        <f t="shared" si="994"/>
        <v>0.56991908410088665</v>
      </c>
      <c r="Q127" s="70">
        <f t="shared" si="994"/>
        <v>0.68008259137769445</v>
      </c>
      <c r="R127" s="54" t="s">
        <v>18</v>
      </c>
      <c r="S127" s="54" t="s">
        <v>18</v>
      </c>
      <c r="T127" s="54" t="s">
        <v>18</v>
      </c>
      <c r="U127" s="71">
        <f t="shared" ref="U127:W127" si="995">(O127-N127)*100</f>
        <v>-0.77199815806536787</v>
      </c>
      <c r="V127" s="71">
        <f t="shared" si="995"/>
        <v>-0.82003879805970792</v>
      </c>
      <c r="W127" s="72">
        <f t="shared" si="995"/>
        <v>11.016350727680779</v>
      </c>
      <c r="X127" s="69">
        <f t="shared" ref="X127:AA127" si="996">X126/X125</f>
        <v>0.66704805586398264</v>
      </c>
      <c r="Y127" s="70">
        <f t="shared" si="996"/>
        <v>0.82005425446571634</v>
      </c>
      <c r="Z127" s="70">
        <f t="shared" si="996"/>
        <v>0.79861764445370087</v>
      </c>
      <c r="AA127" s="70">
        <f t="shared" si="996"/>
        <v>1.0430074163859753</v>
      </c>
      <c r="AB127" s="54" t="s">
        <v>18</v>
      </c>
      <c r="AC127" s="54" t="s">
        <v>18</v>
      </c>
      <c r="AD127" s="54" t="s">
        <v>18</v>
      </c>
      <c r="AE127" s="71">
        <f t="shared" ref="AE127:AG127" si="997">(Y127-X127)*100</f>
        <v>15.30061986017337</v>
      </c>
      <c r="AF127" s="71">
        <f t="shared" si="997"/>
        <v>-2.1436610012015467</v>
      </c>
      <c r="AG127" s="72">
        <f t="shared" si="997"/>
        <v>24.438977193227441</v>
      </c>
      <c r="AH127" s="69">
        <f t="shared" ref="AH127:AK127" si="998">AH126/AH125</f>
        <v>0.2313598199987236</v>
      </c>
      <c r="AI127" s="70">
        <f t="shared" si="998"/>
        <v>0.32369945571283559</v>
      </c>
      <c r="AJ127" s="70">
        <f t="shared" si="998"/>
        <v>0.31469074561960175</v>
      </c>
      <c r="AK127" s="70">
        <f t="shared" si="998"/>
        <v>0.35892062773982258</v>
      </c>
      <c r="AL127" s="54" t="s">
        <v>18</v>
      </c>
      <c r="AM127" s="54" t="s">
        <v>18</v>
      </c>
      <c r="AN127" s="54" t="s">
        <v>18</v>
      </c>
      <c r="AO127" s="71">
        <f t="shared" ref="AO127:AQ127" si="999">(AI127-AH127)*100</f>
        <v>9.2339635714112003</v>
      </c>
      <c r="AP127" s="71">
        <f t="shared" si="999"/>
        <v>-0.90087100932338404</v>
      </c>
      <c r="AQ127" s="72">
        <f t="shared" si="999"/>
        <v>4.4229882120220836</v>
      </c>
      <c r="AR127" s="69" t="s">
        <v>18</v>
      </c>
      <c r="AS127" s="70" t="s">
        <v>18</v>
      </c>
      <c r="AT127" s="70">
        <f t="shared" ref="AT127:AU127" si="1000">AT126/AT125</f>
        <v>0.6142553001871528</v>
      </c>
      <c r="AU127" s="70">
        <f t="shared" si="1000"/>
        <v>0.72071831118868956</v>
      </c>
      <c r="AV127" s="54" t="s">
        <v>18</v>
      </c>
      <c r="AW127" s="54" t="s">
        <v>18</v>
      </c>
      <c r="AX127" s="54" t="s">
        <v>18</v>
      </c>
      <c r="AY127" s="71" t="s">
        <v>18</v>
      </c>
      <c r="AZ127" s="71" t="s">
        <v>18</v>
      </c>
      <c r="BA127" s="72">
        <f t="shared" ref="BA127" si="1001">(AU127-AT127)*100</f>
        <v>10.646301100153677</v>
      </c>
    </row>
    <row r="128" spans="1:53" s="61" customFormat="1" ht="15" customHeight="1" thickBot="1" x14ac:dyDescent="0.3">
      <c r="A128" s="55" t="str">
        <f t="shared" ref="A128" si="1002">B128</f>
        <v>Астраханская область</v>
      </c>
      <c r="B128" s="116" t="s">
        <v>61</v>
      </c>
      <c r="C128" s="56" t="s">
        <v>17</v>
      </c>
      <c r="D128" s="57">
        <f t="shared" ref="D128:E129" si="1003">N128+X128+AH128</f>
        <v>1436.7459999999999</v>
      </c>
      <c r="E128" s="58">
        <f t="shared" si="1003"/>
        <v>1307.7760000000001</v>
      </c>
      <c r="F128" s="58">
        <f>P128+Z128+AT128</f>
        <v>788.54599999999994</v>
      </c>
      <c r="G128" s="58">
        <f>Q128+AA128+AU128</f>
        <v>879.80599999999993</v>
      </c>
      <c r="H128" s="59">
        <f t="shared" ref="H128:J129" si="1004">E128/D128</f>
        <v>0.91023465525569602</v>
      </c>
      <c r="I128" s="59">
        <f t="shared" si="1004"/>
        <v>0.60296717480669459</v>
      </c>
      <c r="J128" s="59">
        <f t="shared" si="1004"/>
        <v>1.1157319928070144</v>
      </c>
      <c r="K128" s="58">
        <f t="shared" ref="K128:M129" si="1005">E128-D128</f>
        <v>-128.9699999999998</v>
      </c>
      <c r="L128" s="58">
        <f t="shared" si="1005"/>
        <v>-519.23000000000013</v>
      </c>
      <c r="M128" s="60">
        <f t="shared" si="1005"/>
        <v>91.259999999999991</v>
      </c>
      <c r="N128" s="57">
        <f>'[1]Поступление и задолженность'!N128/1000</f>
        <v>94.701999999999998</v>
      </c>
      <c r="O128" s="58">
        <f>'[1]Поступление и задолженность'!O128/1000</f>
        <v>101.371</v>
      </c>
      <c r="P128" s="58">
        <f>'[1]Поступление и задолженность'!P128/1000</f>
        <v>107.64</v>
      </c>
      <c r="Q128" s="58">
        <f>'[1]Поступление и задолженность'!Q128/1000</f>
        <v>142.857</v>
      </c>
      <c r="R128" s="59">
        <f t="shared" ref="R128:T129" si="1006">O128/N128</f>
        <v>1.0704208992418323</v>
      </c>
      <c r="S128" s="59">
        <f t="shared" si="1006"/>
        <v>1.0618421442029773</v>
      </c>
      <c r="T128" s="59">
        <f t="shared" si="1006"/>
        <v>1.3271739130434783</v>
      </c>
      <c r="U128" s="58">
        <f t="shared" ref="U128:W129" si="1007">O128-N128</f>
        <v>6.6689999999999969</v>
      </c>
      <c r="V128" s="58">
        <f t="shared" si="1007"/>
        <v>6.2690000000000055</v>
      </c>
      <c r="W128" s="60">
        <f t="shared" si="1007"/>
        <v>35.216999999999999</v>
      </c>
      <c r="X128" s="57">
        <f>'[1]Поступление и задолженность'!X128/1000</f>
        <v>438.06099999999998</v>
      </c>
      <c r="Y128" s="58">
        <f>'[1]Поступление и задолженность'!Y128/1000</f>
        <v>474.29599999999999</v>
      </c>
      <c r="Z128" s="58">
        <f>'[1]Поступление и задолженность'!Z128/1000</f>
        <v>571.78</v>
      </c>
      <c r="AA128" s="58">
        <f>'[1]Поступление и задолженность'!AA128/1000</f>
        <v>579.75199999999995</v>
      </c>
      <c r="AB128" s="59">
        <f t="shared" ref="AB128:AD129" si="1008">Y128/X128</f>
        <v>1.0827167905839599</v>
      </c>
      <c r="AC128" s="59">
        <f t="shared" si="1008"/>
        <v>1.2055340968509116</v>
      </c>
      <c r="AD128" s="59">
        <f t="shared" si="1008"/>
        <v>1.0139424254083738</v>
      </c>
      <c r="AE128" s="58">
        <f t="shared" ref="AE128:AG129" si="1009">Y128-X128</f>
        <v>36.235000000000014</v>
      </c>
      <c r="AF128" s="58">
        <f t="shared" si="1009"/>
        <v>97.48399999999998</v>
      </c>
      <c r="AG128" s="60">
        <f t="shared" si="1009"/>
        <v>7.97199999999998</v>
      </c>
      <c r="AH128" s="57">
        <f>'[1]Поступление и задолженность'!AH128/1000</f>
        <v>903.98299999999995</v>
      </c>
      <c r="AI128" s="58">
        <f>'[1]Поступление и задолженность'!AI128/1000</f>
        <v>732.10900000000004</v>
      </c>
      <c r="AJ128" s="58">
        <f>'[1]Поступление и задолженность'!AJ128/1000</f>
        <v>691.928</v>
      </c>
      <c r="AK128" s="58">
        <f>'[1]Поступление и задолженность'!AK128/1000</f>
        <v>771.54899999999998</v>
      </c>
      <c r="AL128" s="59">
        <f t="shared" ref="AL128:AN129" si="1010">AI128/AH128</f>
        <v>0.8098703183577568</v>
      </c>
      <c r="AM128" s="59">
        <f t="shared" si="1010"/>
        <v>0.945116096100444</v>
      </c>
      <c r="AN128" s="59">
        <f t="shared" si="1010"/>
        <v>1.1150712212831393</v>
      </c>
      <c r="AO128" s="58">
        <f t="shared" ref="AO128:AQ129" si="1011">AI128-AH128</f>
        <v>-171.87399999999991</v>
      </c>
      <c r="AP128" s="58">
        <f t="shared" si="1011"/>
        <v>-40.18100000000004</v>
      </c>
      <c r="AQ128" s="60">
        <f t="shared" si="1011"/>
        <v>79.620999999999981</v>
      </c>
      <c r="AR128" s="57" t="s">
        <v>18</v>
      </c>
      <c r="AS128" s="58" t="s">
        <v>18</v>
      </c>
      <c r="AT128" s="58">
        <f>'[1]Поступление и задолженность'!AT128/1000</f>
        <v>109.126</v>
      </c>
      <c r="AU128" s="58">
        <f>'[1]Поступление и задолженность'!AU128/1000</f>
        <v>157.197</v>
      </c>
      <c r="AV128" s="59" t="s">
        <v>18</v>
      </c>
      <c r="AW128" s="59" t="s">
        <v>18</v>
      </c>
      <c r="AX128" s="59">
        <f t="shared" ref="AX128:AX129" si="1012">AU128/AT128</f>
        <v>1.4405091362278466</v>
      </c>
      <c r="AY128" s="58" t="s">
        <v>18</v>
      </c>
      <c r="AZ128" s="58" t="s">
        <v>18</v>
      </c>
      <c r="BA128" s="60">
        <f t="shared" ref="BA128:BA129" si="1013">AU128-AT128</f>
        <v>48.070999999999998</v>
      </c>
    </row>
    <row r="129" spans="1:53" s="61" customFormat="1" ht="45.75" hidden="1" thickBot="1" x14ac:dyDescent="0.3">
      <c r="A129" s="62" t="str">
        <f t="shared" ref="A129:A130" si="1014">A128</f>
        <v>Астраханская область</v>
      </c>
      <c r="B129" s="117"/>
      <c r="C129" s="56" t="s">
        <v>19</v>
      </c>
      <c r="D129" s="63">
        <f t="shared" si="1003"/>
        <v>519.02</v>
      </c>
      <c r="E129" s="64">
        <f t="shared" si="1003"/>
        <v>675.05200000000002</v>
      </c>
      <c r="F129" s="64">
        <f>P129+Z129+AT129</f>
        <v>839.08</v>
      </c>
      <c r="G129" s="64">
        <f>Q129+AA129+AU129</f>
        <v>1041.673</v>
      </c>
      <c r="H129" s="65">
        <f t="shared" si="1004"/>
        <v>1.3006281068166932</v>
      </c>
      <c r="I129" s="65">
        <f t="shared" si="1004"/>
        <v>1.2429857255441064</v>
      </c>
      <c r="J129" s="65">
        <f t="shared" si="1004"/>
        <v>1.2414465843542928</v>
      </c>
      <c r="K129" s="64">
        <f t="shared" si="1005"/>
        <v>156.03200000000004</v>
      </c>
      <c r="L129" s="64">
        <f t="shared" si="1005"/>
        <v>164.02800000000002</v>
      </c>
      <c r="M129" s="66">
        <f t="shared" si="1005"/>
        <v>202.59299999999996</v>
      </c>
      <c r="N129" s="63">
        <f>'[1]Поступление и задолженность'!N129/1000</f>
        <v>65.831999999999994</v>
      </c>
      <c r="O129" s="64">
        <f>'[1]Поступление и задолженность'!O129/1000</f>
        <v>86.772000000000006</v>
      </c>
      <c r="P129" s="64">
        <f>'[1]Поступление и задолженность'!P129/1000</f>
        <v>101.375</v>
      </c>
      <c r="Q129" s="64">
        <f>'[1]Поступление и задолженность'!Q129/1000</f>
        <v>136.32900000000001</v>
      </c>
      <c r="R129" s="65">
        <f t="shared" si="1006"/>
        <v>1.3180823915421074</v>
      </c>
      <c r="S129" s="65">
        <f t="shared" si="1006"/>
        <v>1.1682916148066196</v>
      </c>
      <c r="T129" s="65">
        <f t="shared" si="1006"/>
        <v>1.344799013563502</v>
      </c>
      <c r="U129" s="64">
        <f t="shared" si="1007"/>
        <v>20.940000000000012</v>
      </c>
      <c r="V129" s="64">
        <f t="shared" si="1007"/>
        <v>14.602999999999994</v>
      </c>
      <c r="W129" s="66">
        <f t="shared" si="1007"/>
        <v>34.954000000000008</v>
      </c>
      <c r="X129" s="63">
        <f>'[1]Поступление и задолженность'!X129/1000</f>
        <v>360.62900000000002</v>
      </c>
      <c r="Y129" s="64">
        <f>'[1]Поступление и задолженность'!Y129/1000</f>
        <v>478.11099999999999</v>
      </c>
      <c r="Z129" s="64">
        <f>'[1]Поступление и задолженность'!Z129/1000</f>
        <v>629.57600000000002</v>
      </c>
      <c r="AA129" s="64">
        <f>'[1]Поступление и задолженность'!AA129/1000</f>
        <v>738.67899999999997</v>
      </c>
      <c r="AB129" s="65">
        <f t="shared" si="1008"/>
        <v>1.3257696968352517</v>
      </c>
      <c r="AC129" s="65">
        <f t="shared" si="1008"/>
        <v>1.3167988186843642</v>
      </c>
      <c r="AD129" s="65">
        <f t="shared" si="1008"/>
        <v>1.173295996035427</v>
      </c>
      <c r="AE129" s="64">
        <f t="shared" si="1009"/>
        <v>117.48199999999997</v>
      </c>
      <c r="AF129" s="64">
        <f t="shared" si="1009"/>
        <v>151.46500000000003</v>
      </c>
      <c r="AG129" s="66">
        <f t="shared" si="1009"/>
        <v>109.10299999999995</v>
      </c>
      <c r="AH129" s="63">
        <f>'[1]Поступление и задолженность'!AH129/1000</f>
        <v>92.558999999999997</v>
      </c>
      <c r="AI129" s="64">
        <f>'[1]Поступление и задолженность'!AI129/1000</f>
        <v>110.169</v>
      </c>
      <c r="AJ129" s="64">
        <f>'[1]Поступление и задолженность'!AJ129/1000</f>
        <v>135.68700000000001</v>
      </c>
      <c r="AK129" s="64">
        <f>'[1]Поступление и задолженность'!AK129/1000</f>
        <v>223.74700000000001</v>
      </c>
      <c r="AL129" s="65">
        <f t="shared" si="1010"/>
        <v>1.1902570252487603</v>
      </c>
      <c r="AM129" s="65">
        <f t="shared" si="1010"/>
        <v>1.2316259564850367</v>
      </c>
      <c r="AN129" s="65">
        <f t="shared" si="1010"/>
        <v>1.6489936397738914</v>
      </c>
      <c r="AO129" s="64">
        <f t="shared" si="1011"/>
        <v>17.61</v>
      </c>
      <c r="AP129" s="64">
        <f t="shared" si="1011"/>
        <v>25.518000000000015</v>
      </c>
      <c r="AQ129" s="66">
        <f t="shared" si="1011"/>
        <v>88.06</v>
      </c>
      <c r="AR129" s="63">
        <f>'[1]Поступление и задолженность'!AR129/1000</f>
        <v>59.765999999999998</v>
      </c>
      <c r="AS129" s="64">
        <f>'[1]Поступление и задолженность'!AS129/1000</f>
        <v>75.914000000000001</v>
      </c>
      <c r="AT129" s="64">
        <f>'[1]Поступление и задолженность'!AT129/1000</f>
        <v>108.129</v>
      </c>
      <c r="AU129" s="64">
        <f>'[1]Поступление и задолженность'!AU129/1000</f>
        <v>166.66499999999999</v>
      </c>
      <c r="AV129" s="65">
        <f t="shared" ref="AV129:AW129" si="1015">AS129/AR129</f>
        <v>1.2701870628785599</v>
      </c>
      <c r="AW129" s="65">
        <f t="shared" si="1015"/>
        <v>1.4243617778011961</v>
      </c>
      <c r="AX129" s="65">
        <f t="shared" si="1012"/>
        <v>1.5413533834586464</v>
      </c>
      <c r="AY129" s="64">
        <f t="shared" ref="AY129:AZ129" si="1016">AS129-AR129</f>
        <v>16.148000000000003</v>
      </c>
      <c r="AZ129" s="64">
        <f t="shared" si="1016"/>
        <v>32.215000000000003</v>
      </c>
      <c r="BA129" s="66">
        <f t="shared" si="1013"/>
        <v>58.535999999999987</v>
      </c>
    </row>
    <row r="130" spans="1:53" s="61" customFormat="1" ht="45" hidden="1" customHeight="1" thickBot="1" x14ac:dyDescent="0.3">
      <c r="A130" s="67" t="str">
        <f t="shared" si="1014"/>
        <v>Астраханская область</v>
      </c>
      <c r="B130" s="118"/>
      <c r="C130" s="68" t="s">
        <v>20</v>
      </c>
      <c r="D130" s="69">
        <f t="shared" ref="D130:G130" si="1017">D129/D128</f>
        <v>0.36124687314250398</v>
      </c>
      <c r="E130" s="70">
        <f t="shared" si="1017"/>
        <v>0.51618319956934522</v>
      </c>
      <c r="F130" s="70">
        <f t="shared" si="1017"/>
        <v>1.0640850375247608</v>
      </c>
      <c r="G130" s="70">
        <f t="shared" si="1017"/>
        <v>1.1839803320277427</v>
      </c>
      <c r="H130" s="54" t="s">
        <v>18</v>
      </c>
      <c r="I130" s="54" t="s">
        <v>18</v>
      </c>
      <c r="J130" s="54" t="s">
        <v>18</v>
      </c>
      <c r="K130" s="71">
        <f t="shared" ref="K130:M130" si="1018">(E130-D130)*100</f>
        <v>15.493632642684124</v>
      </c>
      <c r="L130" s="71">
        <f t="shared" si="1018"/>
        <v>54.790183795541559</v>
      </c>
      <c r="M130" s="72">
        <f t="shared" si="1018"/>
        <v>11.989529450298186</v>
      </c>
      <c r="N130" s="69">
        <f t="shared" ref="N130:Q130" si="1019">N129/N128</f>
        <v>0.69514899368545535</v>
      </c>
      <c r="O130" s="70">
        <f t="shared" si="1019"/>
        <v>0.85598445314734994</v>
      </c>
      <c r="P130" s="70">
        <f t="shared" si="1019"/>
        <v>0.94179672984020812</v>
      </c>
      <c r="Q130" s="70">
        <f t="shared" si="1019"/>
        <v>0.95430395430395432</v>
      </c>
      <c r="R130" s="54" t="s">
        <v>18</v>
      </c>
      <c r="S130" s="54" t="s">
        <v>18</v>
      </c>
      <c r="T130" s="54" t="s">
        <v>18</v>
      </c>
      <c r="U130" s="71">
        <f t="shared" ref="U130:W130" si="1020">(O130-N130)*100</f>
        <v>16.08354594618946</v>
      </c>
      <c r="V130" s="71">
        <f t="shared" si="1020"/>
        <v>8.581227669285818</v>
      </c>
      <c r="W130" s="72">
        <f t="shared" si="1020"/>
        <v>1.2507224463746192</v>
      </c>
      <c r="X130" s="69">
        <f t="shared" ref="X130:AA130" si="1021">X129/X128</f>
        <v>0.82323922923976345</v>
      </c>
      <c r="Y130" s="70">
        <f t="shared" si="1021"/>
        <v>1.0080435002614401</v>
      </c>
      <c r="Z130" s="70">
        <f t="shared" si="1021"/>
        <v>1.1010808352862991</v>
      </c>
      <c r="AA130" s="70">
        <f t="shared" si="1021"/>
        <v>1.2741292828657771</v>
      </c>
      <c r="AB130" s="54" t="s">
        <v>18</v>
      </c>
      <c r="AC130" s="54" t="s">
        <v>18</v>
      </c>
      <c r="AD130" s="54" t="s">
        <v>18</v>
      </c>
      <c r="AE130" s="71">
        <f t="shared" ref="AE130:AG130" si="1022">(Y130-X130)*100</f>
        <v>18.480427102167663</v>
      </c>
      <c r="AF130" s="71">
        <f t="shared" si="1022"/>
        <v>9.3037335024859011</v>
      </c>
      <c r="AG130" s="72">
        <f t="shared" si="1022"/>
        <v>17.304844757947802</v>
      </c>
      <c r="AH130" s="69">
        <f t="shared" ref="AH130:AK130" si="1023">AH129/AH128</f>
        <v>0.10239019981570451</v>
      </c>
      <c r="AI130" s="70">
        <f t="shared" si="1023"/>
        <v>0.15048169056793453</v>
      </c>
      <c r="AJ130" s="70">
        <f t="shared" si="1023"/>
        <v>0.19609988322484423</v>
      </c>
      <c r="AK130" s="70">
        <f t="shared" si="1023"/>
        <v>0.2899971356323448</v>
      </c>
      <c r="AL130" s="54" t="s">
        <v>18</v>
      </c>
      <c r="AM130" s="54" t="s">
        <v>18</v>
      </c>
      <c r="AN130" s="54" t="s">
        <v>18</v>
      </c>
      <c r="AO130" s="71">
        <f t="shared" ref="AO130:AQ130" si="1024">(AI130-AH130)*100</f>
        <v>4.8091490752230026</v>
      </c>
      <c r="AP130" s="71">
        <f t="shared" si="1024"/>
        <v>4.5618192656909695</v>
      </c>
      <c r="AQ130" s="72">
        <f t="shared" si="1024"/>
        <v>9.3897252407500567</v>
      </c>
      <c r="AR130" s="69" t="s">
        <v>18</v>
      </c>
      <c r="AS130" s="70" t="s">
        <v>18</v>
      </c>
      <c r="AT130" s="70">
        <f t="shared" ref="AT130:AU130" si="1025">AT129/AT128</f>
        <v>0.99086377215329069</v>
      </c>
      <c r="AU130" s="70">
        <f t="shared" si="1025"/>
        <v>1.060230157064066</v>
      </c>
      <c r="AV130" s="54" t="s">
        <v>18</v>
      </c>
      <c r="AW130" s="54" t="s">
        <v>18</v>
      </c>
      <c r="AX130" s="54" t="s">
        <v>18</v>
      </c>
      <c r="AY130" s="71" t="s">
        <v>18</v>
      </c>
      <c r="AZ130" s="71" t="s">
        <v>18</v>
      </c>
      <c r="BA130" s="72">
        <f t="shared" ref="BA130" si="1026">(AU130-AT130)*100</f>
        <v>6.9366384910775292</v>
      </c>
    </row>
    <row r="131" spans="1:53" s="61" customFormat="1" ht="15" customHeight="1" thickBot="1" x14ac:dyDescent="0.3">
      <c r="A131" s="55" t="str">
        <f t="shared" ref="A131" si="1027">B131</f>
        <v>Волгоградская область</v>
      </c>
      <c r="B131" s="116" t="s">
        <v>62</v>
      </c>
      <c r="C131" s="56" t="s">
        <v>17</v>
      </c>
      <c r="D131" s="57">
        <f t="shared" ref="D131:E132" si="1028">N131+X131+AH131</f>
        <v>3986.8510000000001</v>
      </c>
      <c r="E131" s="58">
        <f t="shared" si="1028"/>
        <v>4888.9089999999997</v>
      </c>
      <c r="F131" s="58">
        <f>P131+Z131+AT131</f>
        <v>2248.4899999999998</v>
      </c>
      <c r="G131" s="58">
        <f>Q131+AA131+AU131</f>
        <v>2454.1849999999999</v>
      </c>
      <c r="H131" s="59">
        <f t="shared" ref="H131:J132" si="1029">E131/D131</f>
        <v>1.2262582674898057</v>
      </c>
      <c r="I131" s="59">
        <f t="shared" si="1029"/>
        <v>0.45991651716159987</v>
      </c>
      <c r="J131" s="59">
        <f t="shared" si="1029"/>
        <v>1.0914813941800943</v>
      </c>
      <c r="K131" s="58">
        <f t="shared" ref="K131:M132" si="1030">E131-D131</f>
        <v>902.05799999999954</v>
      </c>
      <c r="L131" s="58">
        <f t="shared" si="1030"/>
        <v>-2640.4189999999999</v>
      </c>
      <c r="M131" s="60">
        <f t="shared" si="1030"/>
        <v>205.69500000000016</v>
      </c>
      <c r="N131" s="57">
        <f>'[1]Поступление и задолженность'!N131/1000</f>
        <v>357.72500000000002</v>
      </c>
      <c r="O131" s="58">
        <f>'[1]Поступление и задолженность'!O131/1000</f>
        <v>412.75599999999997</v>
      </c>
      <c r="P131" s="58">
        <f>'[1]Поступление и задолженность'!P131/1000</f>
        <v>429.11799999999999</v>
      </c>
      <c r="Q131" s="58">
        <f>'[1]Поступление и задолженность'!Q131/1000</f>
        <v>552.43200000000002</v>
      </c>
      <c r="R131" s="59">
        <f t="shared" ref="R131:T132" si="1031">O131/N131</f>
        <v>1.1538360472429938</v>
      </c>
      <c r="S131" s="59">
        <f t="shared" si="1031"/>
        <v>1.0396408531917163</v>
      </c>
      <c r="T131" s="59">
        <f t="shared" si="1031"/>
        <v>1.2873661789997157</v>
      </c>
      <c r="U131" s="58">
        <f t="shared" ref="U131:W132" si="1032">O131-N131</f>
        <v>55.030999999999949</v>
      </c>
      <c r="V131" s="58">
        <f t="shared" si="1032"/>
        <v>16.362000000000023</v>
      </c>
      <c r="W131" s="60">
        <f t="shared" si="1032"/>
        <v>123.31400000000002</v>
      </c>
      <c r="X131" s="57">
        <f>'[1]Поступление и задолженность'!X131/1000</f>
        <v>947.35599999999999</v>
      </c>
      <c r="Y131" s="58">
        <f>'[1]Поступление и задолженность'!Y131/1000</f>
        <v>1042.3900000000001</v>
      </c>
      <c r="Z131" s="58">
        <f>'[1]Поступление и задолженность'!Z131/1000</f>
        <v>1210.277</v>
      </c>
      <c r="AA131" s="58">
        <f>'[1]Поступление и задолженность'!AA131/1000</f>
        <v>1310.5419999999999</v>
      </c>
      <c r="AB131" s="59">
        <f t="shared" ref="AB131:AD132" si="1033">Y131/X131</f>
        <v>1.1003149819075406</v>
      </c>
      <c r="AC131" s="59">
        <f t="shared" si="1033"/>
        <v>1.1610596801580981</v>
      </c>
      <c r="AD131" s="59">
        <f t="shared" si="1033"/>
        <v>1.0828446710959556</v>
      </c>
      <c r="AE131" s="58">
        <f t="shared" ref="AE131:AG132" si="1034">Y131-X131</f>
        <v>95.034000000000106</v>
      </c>
      <c r="AF131" s="58">
        <f t="shared" si="1034"/>
        <v>167.88699999999994</v>
      </c>
      <c r="AG131" s="60">
        <f t="shared" si="1034"/>
        <v>100.26499999999987</v>
      </c>
      <c r="AH131" s="57">
        <f>'[1]Поступление и задолженность'!AH131/1000</f>
        <v>2681.77</v>
      </c>
      <c r="AI131" s="58">
        <f>'[1]Поступление и задолженность'!AI131/1000</f>
        <v>3433.7629999999999</v>
      </c>
      <c r="AJ131" s="58">
        <f>'[1]Поступление и задолженность'!AJ131/1000</f>
        <v>3638.2890000000002</v>
      </c>
      <c r="AK131" s="58">
        <f>'[1]Поступление и задолженность'!AK131/1000</f>
        <v>2719.127</v>
      </c>
      <c r="AL131" s="59">
        <f t="shared" ref="AL131:AN132" si="1035">AI131/AH131</f>
        <v>1.2804092073518609</v>
      </c>
      <c r="AM131" s="59">
        <f t="shared" si="1035"/>
        <v>1.0595632255342027</v>
      </c>
      <c r="AN131" s="59">
        <f t="shared" si="1035"/>
        <v>0.74736421433261613</v>
      </c>
      <c r="AO131" s="58">
        <f t="shared" ref="AO131:AQ132" si="1036">AI131-AH131</f>
        <v>751.99299999999994</v>
      </c>
      <c r="AP131" s="58">
        <f t="shared" si="1036"/>
        <v>204.52600000000029</v>
      </c>
      <c r="AQ131" s="60">
        <f t="shared" si="1036"/>
        <v>-919.16200000000026</v>
      </c>
      <c r="AR131" s="57" t="s">
        <v>18</v>
      </c>
      <c r="AS131" s="58" t="s">
        <v>18</v>
      </c>
      <c r="AT131" s="58">
        <f>'[1]Поступление и задолженность'!AT131/1000</f>
        <v>609.09500000000003</v>
      </c>
      <c r="AU131" s="58">
        <f>'[1]Поступление и задолженность'!AU131/1000</f>
        <v>591.21100000000001</v>
      </c>
      <c r="AV131" s="59" t="s">
        <v>18</v>
      </c>
      <c r="AW131" s="59" t="s">
        <v>18</v>
      </c>
      <c r="AX131" s="59">
        <f t="shared" ref="AX131:AX132" si="1037">AU131/AT131</f>
        <v>0.97063840615995856</v>
      </c>
      <c r="AY131" s="58" t="s">
        <v>18</v>
      </c>
      <c r="AZ131" s="58" t="s">
        <v>18</v>
      </c>
      <c r="BA131" s="60">
        <f t="shared" ref="BA131:BA132" si="1038">AU131-AT131</f>
        <v>-17.884000000000015</v>
      </c>
    </row>
    <row r="132" spans="1:53" s="61" customFormat="1" ht="45.75" hidden="1" thickBot="1" x14ac:dyDescent="0.3">
      <c r="A132" s="62" t="str">
        <f t="shared" ref="A132:A133" si="1039">A131</f>
        <v>Волгоградская область</v>
      </c>
      <c r="B132" s="117"/>
      <c r="C132" s="56" t="s">
        <v>19</v>
      </c>
      <c r="D132" s="63">
        <f t="shared" si="1028"/>
        <v>1461.8139999999999</v>
      </c>
      <c r="E132" s="64">
        <f t="shared" si="1028"/>
        <v>1844.7950000000001</v>
      </c>
      <c r="F132" s="64">
        <f>P132+Z132+AT132</f>
        <v>1830.0810000000001</v>
      </c>
      <c r="G132" s="64">
        <f>Q132+AA132+AU132</f>
        <v>2429.384</v>
      </c>
      <c r="H132" s="65">
        <f t="shared" si="1029"/>
        <v>1.2619902395243172</v>
      </c>
      <c r="I132" s="65">
        <f t="shared" si="1029"/>
        <v>0.99202404603221495</v>
      </c>
      <c r="J132" s="65">
        <f t="shared" si="1029"/>
        <v>1.327473483414122</v>
      </c>
      <c r="K132" s="64">
        <f t="shared" si="1030"/>
        <v>382.98100000000022</v>
      </c>
      <c r="L132" s="64">
        <f t="shared" si="1030"/>
        <v>-14.713999999999942</v>
      </c>
      <c r="M132" s="66">
        <f t="shared" si="1030"/>
        <v>599.30299999999988</v>
      </c>
      <c r="N132" s="63">
        <f>'[1]Поступление и задолженность'!N132/1000</f>
        <v>230.023</v>
      </c>
      <c r="O132" s="64">
        <f>'[1]Поступление и задолженность'!O132/1000</f>
        <v>314.81900000000002</v>
      </c>
      <c r="P132" s="64">
        <f>'[1]Поступление и задолженность'!P132/1000</f>
        <v>351.11099999999999</v>
      </c>
      <c r="Q132" s="64">
        <f>'[1]Поступление и задолженность'!Q132/1000</f>
        <v>494.411</v>
      </c>
      <c r="R132" s="65">
        <f t="shared" si="1031"/>
        <v>1.3686413967298923</v>
      </c>
      <c r="S132" s="65">
        <f t="shared" si="1031"/>
        <v>1.1152789380564705</v>
      </c>
      <c r="T132" s="65">
        <f t="shared" si="1031"/>
        <v>1.4081330405484307</v>
      </c>
      <c r="U132" s="64">
        <f t="shared" si="1032"/>
        <v>84.796000000000021</v>
      </c>
      <c r="V132" s="64">
        <f t="shared" si="1032"/>
        <v>36.291999999999973</v>
      </c>
      <c r="W132" s="66">
        <f t="shared" si="1032"/>
        <v>143.30000000000001</v>
      </c>
      <c r="X132" s="63">
        <f>'[1]Поступление и задолженность'!X132/1000</f>
        <v>773.79</v>
      </c>
      <c r="Y132" s="64">
        <f>'[1]Поступление и задолженность'!Y132/1000</f>
        <v>966.721</v>
      </c>
      <c r="Z132" s="64">
        <f>'[1]Поступление и задолженность'!Z132/1000</f>
        <v>1212.5350000000001</v>
      </c>
      <c r="AA132" s="64">
        <f>'[1]Поступление и задолженность'!AA132/1000</f>
        <v>1565.3230000000001</v>
      </c>
      <c r="AB132" s="65">
        <f t="shared" si="1033"/>
        <v>1.249332506235542</v>
      </c>
      <c r="AC132" s="65">
        <f t="shared" si="1033"/>
        <v>1.2542760527597931</v>
      </c>
      <c r="AD132" s="65">
        <f t="shared" si="1033"/>
        <v>1.2909507766786112</v>
      </c>
      <c r="AE132" s="64">
        <f t="shared" si="1034"/>
        <v>192.93100000000004</v>
      </c>
      <c r="AF132" s="64">
        <f t="shared" si="1034"/>
        <v>245.81400000000008</v>
      </c>
      <c r="AG132" s="66">
        <f t="shared" si="1034"/>
        <v>352.78800000000001</v>
      </c>
      <c r="AH132" s="63">
        <f>'[1]Поступление и задолженность'!AH132/1000</f>
        <v>458.00099999999998</v>
      </c>
      <c r="AI132" s="64">
        <f>'[1]Поступление и задолженность'!AI132/1000</f>
        <v>563.255</v>
      </c>
      <c r="AJ132" s="64">
        <f>'[1]Поступление и задолженность'!AJ132/1000</f>
        <v>740.149</v>
      </c>
      <c r="AK132" s="64">
        <f>'[1]Поступление и задолженность'!AK132/1000</f>
        <v>962.94399999999996</v>
      </c>
      <c r="AL132" s="65">
        <f t="shared" si="1035"/>
        <v>1.2298117253019099</v>
      </c>
      <c r="AM132" s="65">
        <f t="shared" si="1035"/>
        <v>1.3140566883560731</v>
      </c>
      <c r="AN132" s="65">
        <f t="shared" si="1035"/>
        <v>1.3010137148060728</v>
      </c>
      <c r="AO132" s="64">
        <f t="shared" si="1036"/>
        <v>105.25400000000002</v>
      </c>
      <c r="AP132" s="64">
        <f t="shared" si="1036"/>
        <v>176.89400000000001</v>
      </c>
      <c r="AQ132" s="66">
        <f t="shared" si="1036"/>
        <v>222.79499999999996</v>
      </c>
      <c r="AR132" s="63">
        <f>'[1]Поступление и задолженность'!AR132/1000</f>
        <v>143.15299999999999</v>
      </c>
      <c r="AS132" s="64">
        <f>'[1]Поступление и задолженность'!AS132/1000</f>
        <v>200.71</v>
      </c>
      <c r="AT132" s="64">
        <f>'[1]Поступление и задолженность'!AT132/1000</f>
        <v>266.435</v>
      </c>
      <c r="AU132" s="64">
        <f>'[1]Поступление и задолженность'!AU132/1000</f>
        <v>369.65</v>
      </c>
      <c r="AV132" s="65">
        <f t="shared" ref="AV132:AW132" si="1040">AS132/AR132</f>
        <v>1.4020663206499342</v>
      </c>
      <c r="AW132" s="65">
        <f t="shared" si="1040"/>
        <v>1.3274625080962583</v>
      </c>
      <c r="AX132" s="65">
        <f t="shared" si="1037"/>
        <v>1.3873927974928217</v>
      </c>
      <c r="AY132" s="64">
        <f t="shared" ref="AY132:AZ132" si="1041">AS132-AR132</f>
        <v>57.557000000000016</v>
      </c>
      <c r="AZ132" s="64">
        <f t="shared" si="1041"/>
        <v>65.724999999999994</v>
      </c>
      <c r="BA132" s="66">
        <f t="shared" si="1038"/>
        <v>103.21499999999997</v>
      </c>
    </row>
    <row r="133" spans="1:53" s="61" customFormat="1" ht="45" hidden="1" customHeight="1" thickBot="1" x14ac:dyDescent="0.3">
      <c r="A133" s="67" t="str">
        <f t="shared" si="1039"/>
        <v>Волгоградская область</v>
      </c>
      <c r="B133" s="118"/>
      <c r="C133" s="68" t="s">
        <v>20</v>
      </c>
      <c r="D133" s="69">
        <f t="shared" ref="D133:G133" si="1042">D132/D131</f>
        <v>0.36665879913746457</v>
      </c>
      <c r="E133" s="70">
        <f t="shared" si="1042"/>
        <v>0.37734287956679091</v>
      </c>
      <c r="F133" s="70">
        <f t="shared" si="1042"/>
        <v>0.8139155611099006</v>
      </c>
      <c r="G133" s="70">
        <f t="shared" si="1042"/>
        <v>0.98989440486352909</v>
      </c>
      <c r="H133" s="54" t="s">
        <v>18</v>
      </c>
      <c r="I133" s="54" t="s">
        <v>18</v>
      </c>
      <c r="J133" s="54" t="s">
        <v>18</v>
      </c>
      <c r="K133" s="71">
        <f t="shared" ref="K133:M133" si="1043">(E133-D133)*100</f>
        <v>1.0684080429326337</v>
      </c>
      <c r="L133" s="71">
        <f t="shared" si="1043"/>
        <v>43.65726815431097</v>
      </c>
      <c r="M133" s="72">
        <f t="shared" si="1043"/>
        <v>17.597884375362849</v>
      </c>
      <c r="N133" s="69">
        <f t="shared" ref="N133:Q133" si="1044">N132/N131</f>
        <v>0.64301628345796347</v>
      </c>
      <c r="O133" s="70">
        <f t="shared" si="1044"/>
        <v>0.76272422448129173</v>
      </c>
      <c r="P133" s="70">
        <f t="shared" si="1044"/>
        <v>0.81821550249581698</v>
      </c>
      <c r="Q133" s="70">
        <f t="shared" si="1044"/>
        <v>0.89497168882323974</v>
      </c>
      <c r="R133" s="54" t="s">
        <v>18</v>
      </c>
      <c r="S133" s="54" t="s">
        <v>18</v>
      </c>
      <c r="T133" s="54" t="s">
        <v>18</v>
      </c>
      <c r="U133" s="71">
        <f t="shared" ref="U133:W133" si="1045">(O133-N133)*100</f>
        <v>11.970794102332826</v>
      </c>
      <c r="V133" s="71">
        <f t="shared" si="1045"/>
        <v>5.5491278014525243</v>
      </c>
      <c r="W133" s="72">
        <f t="shared" si="1045"/>
        <v>7.6756186327422764</v>
      </c>
      <c r="X133" s="69">
        <f t="shared" ref="X133:AA133" si="1046">X132/X131</f>
        <v>0.81678904234522187</v>
      </c>
      <c r="Y133" s="70">
        <f t="shared" si="1046"/>
        <v>0.92740816776830159</v>
      </c>
      <c r="Z133" s="70">
        <f t="shared" si="1046"/>
        <v>1.0018656885985606</v>
      </c>
      <c r="AA133" s="70">
        <f t="shared" si="1046"/>
        <v>1.1944088781588078</v>
      </c>
      <c r="AB133" s="54" t="s">
        <v>18</v>
      </c>
      <c r="AC133" s="54" t="s">
        <v>18</v>
      </c>
      <c r="AD133" s="54" t="s">
        <v>18</v>
      </c>
      <c r="AE133" s="71">
        <f t="shared" ref="AE133:AG133" si="1047">(Y133-X133)*100</f>
        <v>11.061912542307972</v>
      </c>
      <c r="AF133" s="71">
        <f t="shared" si="1047"/>
        <v>7.4457520830259032</v>
      </c>
      <c r="AG133" s="72">
        <f t="shared" si="1047"/>
        <v>19.254318956024719</v>
      </c>
      <c r="AH133" s="69">
        <f t="shared" ref="AH133:AK133" si="1048">AH132/AH131</f>
        <v>0.17078310220488707</v>
      </c>
      <c r="AI133" s="70">
        <f t="shared" si="1048"/>
        <v>0.16403432618966424</v>
      </c>
      <c r="AJ133" s="70">
        <f t="shared" si="1048"/>
        <v>0.20343326217351068</v>
      </c>
      <c r="AK133" s="70">
        <f t="shared" si="1048"/>
        <v>0.35413719182664138</v>
      </c>
      <c r="AL133" s="54" t="s">
        <v>18</v>
      </c>
      <c r="AM133" s="54" t="s">
        <v>18</v>
      </c>
      <c r="AN133" s="54" t="s">
        <v>18</v>
      </c>
      <c r="AO133" s="71">
        <f t="shared" ref="AO133:AQ133" si="1049">(AI133-AH133)*100</f>
        <v>-0.67487760152228349</v>
      </c>
      <c r="AP133" s="71">
        <f t="shared" si="1049"/>
        <v>3.9398935983846446</v>
      </c>
      <c r="AQ133" s="72">
        <f t="shared" si="1049"/>
        <v>15.07039296531307</v>
      </c>
      <c r="AR133" s="69" t="s">
        <v>18</v>
      </c>
      <c r="AS133" s="70" t="s">
        <v>18</v>
      </c>
      <c r="AT133" s="70">
        <f t="shared" ref="AT133:AU133" si="1050">AT132/AT131</f>
        <v>0.43742765906796149</v>
      </c>
      <c r="AU133" s="70">
        <f t="shared" si="1050"/>
        <v>0.6252420878501922</v>
      </c>
      <c r="AV133" s="54" t="s">
        <v>18</v>
      </c>
      <c r="AW133" s="54" t="s">
        <v>18</v>
      </c>
      <c r="AX133" s="54" t="s">
        <v>18</v>
      </c>
      <c r="AY133" s="71" t="s">
        <v>18</v>
      </c>
      <c r="AZ133" s="71" t="s">
        <v>18</v>
      </c>
      <c r="BA133" s="72">
        <f t="shared" ref="BA133" si="1051">(AU133-AT133)*100</f>
        <v>18.781442878223071</v>
      </c>
    </row>
    <row r="134" spans="1:53" s="61" customFormat="1" ht="15" customHeight="1" thickBot="1" x14ac:dyDescent="0.3">
      <c r="A134" s="55" t="str">
        <f t="shared" ref="A134" si="1052">B134</f>
        <v>Ростовская область</v>
      </c>
      <c r="B134" s="116" t="s">
        <v>63</v>
      </c>
      <c r="C134" s="56" t="s">
        <v>17</v>
      </c>
      <c r="D134" s="57">
        <f t="shared" ref="D134:E135" si="1053">N134+X134+AH134</f>
        <v>9696.4189999999999</v>
      </c>
      <c r="E134" s="58">
        <f t="shared" si="1053"/>
        <v>10473.103999999999</v>
      </c>
      <c r="F134" s="58">
        <f>P134+Z134+AT134</f>
        <v>5261.9470000000001</v>
      </c>
      <c r="G134" s="58">
        <f>Q134+AA134+AU134</f>
        <v>5514.6490000000003</v>
      </c>
      <c r="H134" s="59">
        <f t="shared" ref="H134:J135" si="1054">E134/D134</f>
        <v>1.0801001895648279</v>
      </c>
      <c r="I134" s="59">
        <f t="shared" si="1054"/>
        <v>0.50242478256684941</v>
      </c>
      <c r="J134" s="59">
        <f t="shared" si="1054"/>
        <v>1.0480244289803755</v>
      </c>
      <c r="K134" s="58">
        <f t="shared" ref="K134:M135" si="1055">E134-D134</f>
        <v>776.68499999999949</v>
      </c>
      <c r="L134" s="58">
        <f t="shared" si="1055"/>
        <v>-5211.1569999999992</v>
      </c>
      <c r="M134" s="60">
        <f t="shared" si="1055"/>
        <v>252.70200000000023</v>
      </c>
      <c r="N134" s="57">
        <f>'[1]Поступление и задолженность'!N134/1000</f>
        <v>686</v>
      </c>
      <c r="O134" s="58">
        <f>'[1]Поступление и задолженность'!O134/1000</f>
        <v>723.74599999999998</v>
      </c>
      <c r="P134" s="58">
        <f>'[1]Поступление и задолженность'!P134/1000</f>
        <v>800.702</v>
      </c>
      <c r="Q134" s="58">
        <f>'[1]Поступление и задолженность'!Q134/1000</f>
        <v>979.81299999999999</v>
      </c>
      <c r="R134" s="59">
        <f t="shared" ref="R134:T135" si="1056">O134/N134</f>
        <v>1.0550233236151603</v>
      </c>
      <c r="S134" s="59">
        <f t="shared" si="1056"/>
        <v>1.1063301213409125</v>
      </c>
      <c r="T134" s="59">
        <f t="shared" si="1056"/>
        <v>1.2236924598664671</v>
      </c>
      <c r="U134" s="58">
        <f t="shared" ref="U134:W135" si="1057">O134-N134</f>
        <v>37.745999999999981</v>
      </c>
      <c r="V134" s="58">
        <f t="shared" si="1057"/>
        <v>76.956000000000017</v>
      </c>
      <c r="W134" s="60">
        <f t="shared" si="1057"/>
        <v>179.11099999999999</v>
      </c>
      <c r="X134" s="57">
        <f>'[1]Поступление и задолженность'!X134/1000</f>
        <v>1998.886</v>
      </c>
      <c r="Y134" s="58">
        <f>'[1]Поступление и задолженность'!Y134/1000</f>
        <v>2179.91</v>
      </c>
      <c r="Z134" s="58">
        <f>'[1]Поступление и задолженность'!Z134/1000</f>
        <v>2581.0709999999999</v>
      </c>
      <c r="AA134" s="58">
        <f>'[1]Поступление и задолженность'!AA134/1000</f>
        <v>2539.962</v>
      </c>
      <c r="AB134" s="59">
        <f t="shared" ref="AB134:AD135" si="1058">Y134/X134</f>
        <v>1.0905624432809073</v>
      </c>
      <c r="AC134" s="59">
        <f t="shared" si="1058"/>
        <v>1.1840264047598297</v>
      </c>
      <c r="AD134" s="59">
        <f t="shared" si="1058"/>
        <v>0.984072890672128</v>
      </c>
      <c r="AE134" s="58">
        <f t="shared" ref="AE134:AG135" si="1059">Y134-X134</f>
        <v>181.02399999999989</v>
      </c>
      <c r="AF134" s="58">
        <f t="shared" si="1059"/>
        <v>401.16100000000006</v>
      </c>
      <c r="AG134" s="60">
        <f t="shared" si="1059"/>
        <v>-41.108999999999924</v>
      </c>
      <c r="AH134" s="57">
        <f>'[1]Поступление и задолженность'!AH134/1000</f>
        <v>7011.5330000000004</v>
      </c>
      <c r="AI134" s="58">
        <f>'[1]Поступление и задолженность'!AI134/1000</f>
        <v>7569.4480000000003</v>
      </c>
      <c r="AJ134" s="58">
        <f>'[1]Поступление и задолженность'!AJ134/1000</f>
        <v>7137.8850000000002</v>
      </c>
      <c r="AK134" s="58">
        <f>'[1]Поступление и задолженность'!AK134/1000</f>
        <v>6750.8159999999998</v>
      </c>
      <c r="AL134" s="59">
        <f t="shared" ref="AL134:AN135" si="1060">AI134/AH134</f>
        <v>1.0795710438787067</v>
      </c>
      <c r="AM134" s="59">
        <f t="shared" si="1060"/>
        <v>0.94298619925785865</v>
      </c>
      <c r="AN134" s="59">
        <f t="shared" si="1060"/>
        <v>0.94577259230150101</v>
      </c>
      <c r="AO134" s="58">
        <f t="shared" ref="AO134:AQ135" si="1061">AI134-AH134</f>
        <v>557.91499999999996</v>
      </c>
      <c r="AP134" s="58">
        <f t="shared" si="1061"/>
        <v>-431.5630000000001</v>
      </c>
      <c r="AQ134" s="60">
        <f t="shared" si="1061"/>
        <v>-387.06900000000041</v>
      </c>
      <c r="AR134" s="57" t="s">
        <v>18</v>
      </c>
      <c r="AS134" s="58" t="s">
        <v>18</v>
      </c>
      <c r="AT134" s="58">
        <f>'[1]Поступление и задолженность'!AT134/1000</f>
        <v>1880.174</v>
      </c>
      <c r="AU134" s="58">
        <f>'[1]Поступление и задолженность'!AU134/1000</f>
        <v>1994.874</v>
      </c>
      <c r="AV134" s="59" t="s">
        <v>18</v>
      </c>
      <c r="AW134" s="59" t="s">
        <v>18</v>
      </c>
      <c r="AX134" s="59">
        <f t="shared" ref="AX134:AX135" si="1062">AU134/AT134</f>
        <v>1.0610049920911575</v>
      </c>
      <c r="AY134" s="58" t="s">
        <v>18</v>
      </c>
      <c r="AZ134" s="58" t="s">
        <v>18</v>
      </c>
      <c r="BA134" s="60">
        <f t="shared" ref="BA134:BA135" si="1063">AU134-AT134</f>
        <v>114.70000000000005</v>
      </c>
    </row>
    <row r="135" spans="1:53" s="61" customFormat="1" ht="16.5" hidden="1" customHeight="1" x14ac:dyDescent="0.25">
      <c r="A135" s="62" t="str">
        <f t="shared" ref="A135:A136" si="1064">A134</f>
        <v>Ростовская область</v>
      </c>
      <c r="B135" s="117"/>
      <c r="C135" s="56" t="s">
        <v>19</v>
      </c>
      <c r="D135" s="63">
        <f t="shared" si="1053"/>
        <v>3258.5360000000001</v>
      </c>
      <c r="E135" s="64">
        <f t="shared" si="1053"/>
        <v>3657.0879999999997</v>
      </c>
      <c r="F135" s="64">
        <f>P135+Z135+AT135</f>
        <v>3533.0610000000006</v>
      </c>
      <c r="G135" s="64">
        <f>Q135+AA135+AU135</f>
        <v>4445.6450000000004</v>
      </c>
      <c r="H135" s="65">
        <f t="shared" si="1054"/>
        <v>1.1223101417323607</v>
      </c>
      <c r="I135" s="65">
        <f t="shared" si="1054"/>
        <v>0.96608585847537731</v>
      </c>
      <c r="J135" s="65">
        <f t="shared" si="1054"/>
        <v>1.2582983990369823</v>
      </c>
      <c r="K135" s="64">
        <f t="shared" si="1055"/>
        <v>398.55199999999968</v>
      </c>
      <c r="L135" s="64">
        <f t="shared" si="1055"/>
        <v>-124.02699999999913</v>
      </c>
      <c r="M135" s="66">
        <f t="shared" si="1055"/>
        <v>912.58399999999983</v>
      </c>
      <c r="N135" s="63">
        <f>'[1]Поступление и задолженность'!N135/1000</f>
        <v>393.03199999999998</v>
      </c>
      <c r="O135" s="64">
        <f>'[1]Поступление и задолженность'!O135/1000</f>
        <v>467.80399999999997</v>
      </c>
      <c r="P135" s="64">
        <f>'[1]Поступление и задолженность'!P135/1000</f>
        <v>505.63499999999999</v>
      </c>
      <c r="Q135" s="64">
        <f>'[1]Поступление и задолженность'!Q135/1000</f>
        <v>723.78200000000004</v>
      </c>
      <c r="R135" s="65">
        <f t="shared" si="1056"/>
        <v>1.1902440513749517</v>
      </c>
      <c r="S135" s="65">
        <f t="shared" si="1056"/>
        <v>1.0808693384408856</v>
      </c>
      <c r="T135" s="65">
        <f t="shared" si="1056"/>
        <v>1.4314317640195002</v>
      </c>
      <c r="U135" s="64">
        <f t="shared" si="1057"/>
        <v>74.771999999999991</v>
      </c>
      <c r="V135" s="64">
        <f t="shared" si="1057"/>
        <v>37.831000000000017</v>
      </c>
      <c r="W135" s="66">
        <f t="shared" si="1057"/>
        <v>218.14700000000005</v>
      </c>
      <c r="X135" s="63">
        <f>'[1]Поступление и задолженность'!X135/1000</f>
        <v>1406.165</v>
      </c>
      <c r="Y135" s="64">
        <f>'[1]Поступление и задолженность'!Y135/1000</f>
        <v>1734.424</v>
      </c>
      <c r="Z135" s="64">
        <f>'[1]Поступление и задолженность'!Z135/1000</f>
        <v>2103.5680000000002</v>
      </c>
      <c r="AA135" s="64">
        <f>'[1]Поступление и задолженность'!AA135/1000</f>
        <v>2536.6750000000002</v>
      </c>
      <c r="AB135" s="65">
        <f t="shared" si="1058"/>
        <v>1.2334427325385002</v>
      </c>
      <c r="AC135" s="65">
        <f t="shared" si="1058"/>
        <v>1.2128337707504049</v>
      </c>
      <c r="AD135" s="65">
        <f t="shared" si="1058"/>
        <v>1.2058916089235052</v>
      </c>
      <c r="AE135" s="64">
        <f t="shared" si="1059"/>
        <v>328.25900000000001</v>
      </c>
      <c r="AF135" s="64">
        <f t="shared" si="1059"/>
        <v>369.14400000000023</v>
      </c>
      <c r="AG135" s="66">
        <f t="shared" si="1059"/>
        <v>433.10699999999997</v>
      </c>
      <c r="AH135" s="63">
        <f>'[1]Поступление и задолженность'!AH135/1000</f>
        <v>1459.3389999999999</v>
      </c>
      <c r="AI135" s="64">
        <f>'[1]Поступление и задолженность'!AI135/1000</f>
        <v>1454.86</v>
      </c>
      <c r="AJ135" s="64">
        <f>'[1]Поступление и задолженность'!AJ135/1000</f>
        <v>1422.3219999999999</v>
      </c>
      <c r="AK135" s="64">
        <f>'[1]Поступление и задолженность'!AK135/1000</f>
        <v>1806.7</v>
      </c>
      <c r="AL135" s="65">
        <f t="shared" si="1060"/>
        <v>0.99693080223306574</v>
      </c>
      <c r="AM135" s="65">
        <f t="shared" si="1060"/>
        <v>0.97763496143958872</v>
      </c>
      <c r="AN135" s="65">
        <f t="shared" si="1060"/>
        <v>1.270246821746412</v>
      </c>
      <c r="AO135" s="64">
        <f t="shared" si="1061"/>
        <v>-4.4790000000000418</v>
      </c>
      <c r="AP135" s="64">
        <f t="shared" si="1061"/>
        <v>-32.538000000000011</v>
      </c>
      <c r="AQ135" s="66">
        <f t="shared" si="1061"/>
        <v>384.37800000000016</v>
      </c>
      <c r="AR135" s="63">
        <f>'[1]Поступление и задолженность'!AR135/1000</f>
        <v>756.87699999999995</v>
      </c>
      <c r="AS135" s="64">
        <f>'[1]Поступление и задолженность'!AS135/1000</f>
        <v>865.16399999999999</v>
      </c>
      <c r="AT135" s="64">
        <f>'[1]Поступление и задолженность'!AT135/1000</f>
        <v>923.85799999999995</v>
      </c>
      <c r="AU135" s="64">
        <f>'[1]Поступление и задолженность'!AU135/1000</f>
        <v>1185.1880000000001</v>
      </c>
      <c r="AV135" s="65">
        <f t="shared" ref="AV135:AW135" si="1065">AS135/AR135</f>
        <v>1.1430708027856575</v>
      </c>
      <c r="AW135" s="65">
        <f t="shared" si="1065"/>
        <v>1.0678414728305847</v>
      </c>
      <c r="AX135" s="65">
        <f t="shared" si="1062"/>
        <v>1.2828681464034517</v>
      </c>
      <c r="AY135" s="64">
        <f t="shared" ref="AY135:AZ135" si="1066">AS135-AR135</f>
        <v>108.28700000000003</v>
      </c>
      <c r="AZ135" s="64">
        <f t="shared" si="1066"/>
        <v>58.69399999999996</v>
      </c>
      <c r="BA135" s="66">
        <f t="shared" si="1063"/>
        <v>261.33000000000015</v>
      </c>
    </row>
    <row r="136" spans="1:53" s="61" customFormat="1" ht="45" hidden="1" customHeight="1" thickBot="1" x14ac:dyDescent="0.3">
      <c r="A136" s="67" t="str">
        <f t="shared" si="1064"/>
        <v>Ростовская область</v>
      </c>
      <c r="B136" s="118"/>
      <c r="C136" s="68" t="s">
        <v>20</v>
      </c>
      <c r="D136" s="69">
        <f t="shared" ref="D136:G136" si="1067">D135/D134</f>
        <v>0.33605560980811577</v>
      </c>
      <c r="E136" s="70">
        <f t="shared" si="1067"/>
        <v>0.34918855002299221</v>
      </c>
      <c r="F136" s="70">
        <f t="shared" si="1067"/>
        <v>0.67143606729600291</v>
      </c>
      <c r="G136" s="70">
        <f t="shared" si="1067"/>
        <v>0.80615194185522965</v>
      </c>
      <c r="H136" s="54" t="s">
        <v>18</v>
      </c>
      <c r="I136" s="54" t="s">
        <v>18</v>
      </c>
      <c r="J136" s="54" t="s">
        <v>18</v>
      </c>
      <c r="K136" s="71">
        <f t="shared" ref="K136:M136" si="1068">(E136-D136)*100</f>
        <v>1.3132940214876432</v>
      </c>
      <c r="L136" s="71">
        <f t="shared" si="1068"/>
        <v>32.224751727301069</v>
      </c>
      <c r="M136" s="72">
        <f t="shared" si="1068"/>
        <v>13.471587455922673</v>
      </c>
      <c r="N136" s="69">
        <f t="shared" ref="N136:Q136" si="1069">N135/N134</f>
        <v>0.57293294460641397</v>
      </c>
      <c r="O136" s="70">
        <f t="shared" si="1069"/>
        <v>0.64636488491818955</v>
      </c>
      <c r="P136" s="70">
        <f t="shared" si="1069"/>
        <v>0.63148961786032753</v>
      </c>
      <c r="Q136" s="70">
        <f t="shared" si="1069"/>
        <v>0.73869401610307273</v>
      </c>
      <c r="R136" s="54" t="s">
        <v>18</v>
      </c>
      <c r="S136" s="54" t="s">
        <v>18</v>
      </c>
      <c r="T136" s="54" t="s">
        <v>18</v>
      </c>
      <c r="U136" s="71">
        <f t="shared" ref="U136:W136" si="1070">(O136-N136)*100</f>
        <v>7.3431940311775579</v>
      </c>
      <c r="V136" s="71">
        <f t="shared" si="1070"/>
        <v>-1.4875267057862018</v>
      </c>
      <c r="W136" s="72">
        <f t="shared" si="1070"/>
        <v>10.72043982427452</v>
      </c>
      <c r="X136" s="69">
        <f t="shared" ref="X136:AA136" si="1071">X135/X134</f>
        <v>0.70347433520470903</v>
      </c>
      <c r="Y136" s="70">
        <f t="shared" si="1071"/>
        <v>0.79564018698019645</v>
      </c>
      <c r="Z136" s="70">
        <f t="shared" si="1071"/>
        <v>0.81499811512352827</v>
      </c>
      <c r="AA136" s="70">
        <f t="shared" si="1071"/>
        <v>0.99870588615105271</v>
      </c>
      <c r="AB136" s="54" t="s">
        <v>18</v>
      </c>
      <c r="AC136" s="54" t="s">
        <v>18</v>
      </c>
      <c r="AD136" s="54" t="s">
        <v>18</v>
      </c>
      <c r="AE136" s="71">
        <f t="shared" ref="AE136:AG136" si="1072">(Y136-X136)*100</f>
        <v>9.2165851775487422</v>
      </c>
      <c r="AF136" s="71">
        <f t="shared" si="1072"/>
        <v>1.9357928143331815</v>
      </c>
      <c r="AG136" s="72">
        <f t="shared" si="1072"/>
        <v>18.370777102752445</v>
      </c>
      <c r="AH136" s="69">
        <f t="shared" ref="AH136:AK136" si="1073">AH135/AH134</f>
        <v>0.20813408422951155</v>
      </c>
      <c r="AI136" s="70">
        <f t="shared" si="1073"/>
        <v>0.19220159779154303</v>
      </c>
      <c r="AJ136" s="70">
        <f t="shared" si="1073"/>
        <v>0.19926378752249438</v>
      </c>
      <c r="AK136" s="70">
        <f t="shared" si="1073"/>
        <v>0.26762690613993922</v>
      </c>
      <c r="AL136" s="54" t="s">
        <v>18</v>
      </c>
      <c r="AM136" s="54" t="s">
        <v>18</v>
      </c>
      <c r="AN136" s="54" t="s">
        <v>18</v>
      </c>
      <c r="AO136" s="71">
        <f t="shared" ref="AO136:AQ136" si="1074">(AI136-AH136)*100</f>
        <v>-1.5932486437968518</v>
      </c>
      <c r="AP136" s="71">
        <f t="shared" si="1074"/>
        <v>0.70621897309513515</v>
      </c>
      <c r="AQ136" s="72">
        <f t="shared" si="1074"/>
        <v>6.8363118617444849</v>
      </c>
      <c r="AR136" s="69" t="s">
        <v>18</v>
      </c>
      <c r="AS136" s="70" t="s">
        <v>18</v>
      </c>
      <c r="AT136" s="70">
        <f t="shared" ref="AT136:AU136" si="1075">AT135/AT134</f>
        <v>0.49136835207805235</v>
      </c>
      <c r="AU136" s="70">
        <f t="shared" si="1075"/>
        <v>0.59411672115632375</v>
      </c>
      <c r="AV136" s="54" t="s">
        <v>18</v>
      </c>
      <c r="AW136" s="54" t="s">
        <v>18</v>
      </c>
      <c r="AX136" s="54" t="s">
        <v>18</v>
      </c>
      <c r="AY136" s="71" t="s">
        <v>18</v>
      </c>
      <c r="AZ136" s="71" t="s">
        <v>18</v>
      </c>
      <c r="BA136" s="72">
        <f t="shared" ref="BA136" si="1076">(AU136-AT136)*100</f>
        <v>10.27483690782714</v>
      </c>
    </row>
    <row r="137" spans="1:53" s="61" customFormat="1" ht="15" customHeight="1" thickBot="1" x14ac:dyDescent="0.3">
      <c r="A137" s="55" t="str">
        <f t="shared" ref="A137" si="1077">B137</f>
        <v>Республика Башкортостан</v>
      </c>
      <c r="B137" s="116" t="s">
        <v>64</v>
      </c>
      <c r="C137" s="56" t="s">
        <v>17</v>
      </c>
      <c r="D137" s="57">
        <f t="shared" ref="D137:E138" si="1078">N137+X137+AH137</f>
        <v>3388.9900000000002</v>
      </c>
      <c r="E137" s="58">
        <f t="shared" si="1078"/>
        <v>4200.0219999999999</v>
      </c>
      <c r="F137" s="58">
        <f>P137+Z137+AT137</f>
        <v>3205.7090000000003</v>
      </c>
      <c r="G137" s="58">
        <f>Q137+AA137+AU137</f>
        <v>3302.2150000000001</v>
      </c>
      <c r="H137" s="59">
        <f t="shared" ref="H137:J138" si="1079">E137/D137</f>
        <v>1.2393137778512182</v>
      </c>
      <c r="I137" s="59">
        <f t="shared" si="1079"/>
        <v>0.76326004959021654</v>
      </c>
      <c r="J137" s="59">
        <f t="shared" si="1079"/>
        <v>1.0301044168388334</v>
      </c>
      <c r="K137" s="58">
        <f t="shared" ref="K137:M138" si="1080">E137-D137</f>
        <v>811.0319999999997</v>
      </c>
      <c r="L137" s="58">
        <f t="shared" si="1080"/>
        <v>-994.31299999999965</v>
      </c>
      <c r="M137" s="60">
        <f t="shared" si="1080"/>
        <v>96.505999999999858</v>
      </c>
      <c r="N137" s="57">
        <f>'[1]Поступление и задолженность'!N137/1000</f>
        <v>305.48700000000002</v>
      </c>
      <c r="O137" s="58">
        <f>'[1]Поступление и задолженность'!O137/1000</f>
        <v>370.01</v>
      </c>
      <c r="P137" s="58">
        <f>'[1]Поступление и задолженность'!P137/1000</f>
        <v>373.137</v>
      </c>
      <c r="Q137" s="58">
        <f>'[1]Поступление и задолженность'!Q137/1000</f>
        <v>394.87</v>
      </c>
      <c r="R137" s="59">
        <f t="shared" ref="R137:T138" si="1081">O137/N137</f>
        <v>1.2112135704629001</v>
      </c>
      <c r="S137" s="59">
        <f t="shared" si="1081"/>
        <v>1.0084511229426232</v>
      </c>
      <c r="T137" s="59">
        <f t="shared" si="1081"/>
        <v>1.0582440229727956</v>
      </c>
      <c r="U137" s="58">
        <f t="shared" ref="U137:W138" si="1082">O137-N137</f>
        <v>64.522999999999968</v>
      </c>
      <c r="V137" s="58">
        <f t="shared" si="1082"/>
        <v>3.1270000000000095</v>
      </c>
      <c r="W137" s="60">
        <f t="shared" si="1082"/>
        <v>21.733000000000004</v>
      </c>
      <c r="X137" s="57">
        <f>'[1]Поступление и задолженность'!X137/1000</f>
        <v>1312.652</v>
      </c>
      <c r="Y137" s="58">
        <f>'[1]Поступление и задолженность'!Y137/1000</f>
        <v>1542.905</v>
      </c>
      <c r="Z137" s="58">
        <f>'[1]Поступление и задолженность'!Z137/1000</f>
        <v>2094.9650000000001</v>
      </c>
      <c r="AA137" s="58">
        <f>'[1]Поступление и задолженность'!AA137/1000</f>
        <v>2194.2150000000001</v>
      </c>
      <c r="AB137" s="59">
        <f t="shared" ref="AB137:AD138" si="1083">Y137/X137</f>
        <v>1.175410542931409</v>
      </c>
      <c r="AC137" s="59">
        <f t="shared" si="1083"/>
        <v>1.3578055680680277</v>
      </c>
      <c r="AD137" s="59">
        <f t="shared" si="1083"/>
        <v>1.0473754931466634</v>
      </c>
      <c r="AE137" s="58">
        <f t="shared" ref="AE137:AG138" si="1084">Y137-X137</f>
        <v>230.25299999999993</v>
      </c>
      <c r="AF137" s="58">
        <f t="shared" si="1084"/>
        <v>552.06000000000017</v>
      </c>
      <c r="AG137" s="60">
        <f t="shared" si="1084"/>
        <v>99.25</v>
      </c>
      <c r="AH137" s="57">
        <f>'[1]Поступление и задолженность'!AH137/1000</f>
        <v>1770.8510000000001</v>
      </c>
      <c r="AI137" s="58">
        <f>'[1]Поступление и задолженность'!AI137/1000</f>
        <v>2287.107</v>
      </c>
      <c r="AJ137" s="58">
        <f>'[1]Поступление и задолженность'!AJ137/1000</f>
        <v>2523.5010000000002</v>
      </c>
      <c r="AK137" s="58">
        <f>'[1]Поступление и задолженность'!AK137/1000</f>
        <v>2354.165</v>
      </c>
      <c r="AL137" s="59">
        <f t="shared" ref="AL137:AN138" si="1085">AI137/AH137</f>
        <v>1.2915298915606113</v>
      </c>
      <c r="AM137" s="59">
        <f t="shared" si="1085"/>
        <v>1.1033593968275206</v>
      </c>
      <c r="AN137" s="59">
        <f t="shared" si="1085"/>
        <v>0.93289640067509372</v>
      </c>
      <c r="AO137" s="58">
        <f t="shared" ref="AO137:AQ138" si="1086">AI137-AH137</f>
        <v>516.25599999999986</v>
      </c>
      <c r="AP137" s="58">
        <f t="shared" si="1086"/>
        <v>236.39400000000023</v>
      </c>
      <c r="AQ137" s="60">
        <f t="shared" si="1086"/>
        <v>-169.33600000000024</v>
      </c>
      <c r="AR137" s="57" t="s">
        <v>18</v>
      </c>
      <c r="AS137" s="58" t="s">
        <v>18</v>
      </c>
      <c r="AT137" s="58">
        <f>'[1]Поступление и задолженность'!AT137/1000</f>
        <v>737.60699999999997</v>
      </c>
      <c r="AU137" s="58">
        <f>'[1]Поступление и задолженность'!AU137/1000</f>
        <v>713.13</v>
      </c>
      <c r="AV137" s="59" t="s">
        <v>18</v>
      </c>
      <c r="AW137" s="59" t="s">
        <v>18</v>
      </c>
      <c r="AX137" s="59">
        <f t="shared" ref="AX137:AX138" si="1087">AU137/AT137</f>
        <v>0.96681566199886937</v>
      </c>
      <c r="AY137" s="58" t="s">
        <v>18</v>
      </c>
      <c r="AZ137" s="58" t="s">
        <v>18</v>
      </c>
      <c r="BA137" s="60">
        <f t="shared" ref="BA137:BA138" si="1088">AU137-AT137</f>
        <v>-24.476999999999975</v>
      </c>
    </row>
    <row r="138" spans="1:53" s="61" customFormat="1" ht="15.75" hidden="1" customHeight="1" x14ac:dyDescent="0.25">
      <c r="A138" s="62" t="str">
        <f t="shared" ref="A138:A139" si="1089">A137</f>
        <v>Республика Башкортостан</v>
      </c>
      <c r="B138" s="117"/>
      <c r="C138" s="56" t="s">
        <v>19</v>
      </c>
      <c r="D138" s="63">
        <f t="shared" si="1078"/>
        <v>1585.4960000000001</v>
      </c>
      <c r="E138" s="64">
        <f t="shared" si="1078"/>
        <v>2032.7309999999998</v>
      </c>
      <c r="F138" s="64">
        <f>P138+Z138+AT138</f>
        <v>2530.1760000000004</v>
      </c>
      <c r="G138" s="64">
        <f>Q138+AA138+AU138</f>
        <v>3193.8759999999997</v>
      </c>
      <c r="H138" s="65">
        <f t="shared" si="1079"/>
        <v>1.2820789204135485</v>
      </c>
      <c r="I138" s="65">
        <f t="shared" si="1079"/>
        <v>1.2447175745339647</v>
      </c>
      <c r="J138" s="65">
        <f t="shared" si="1079"/>
        <v>1.2623137678959879</v>
      </c>
      <c r="K138" s="64">
        <f t="shared" si="1080"/>
        <v>447.23499999999967</v>
      </c>
      <c r="L138" s="64">
        <f t="shared" si="1080"/>
        <v>497.44500000000062</v>
      </c>
      <c r="M138" s="66">
        <f t="shared" si="1080"/>
        <v>663.69999999999936</v>
      </c>
      <c r="N138" s="63">
        <f>'[1]Поступление и задолженность'!N138/1000</f>
        <v>183.76499999999999</v>
      </c>
      <c r="O138" s="64">
        <f>'[1]Поступление и задолженность'!O138/1000</f>
        <v>258.77999999999997</v>
      </c>
      <c r="P138" s="64">
        <f>'[1]Поступление и задолженность'!P138/1000</f>
        <v>283.553</v>
      </c>
      <c r="Q138" s="64">
        <f>'[1]Поступление и задолженность'!Q138/1000</f>
        <v>390.91</v>
      </c>
      <c r="R138" s="65">
        <f t="shared" si="1081"/>
        <v>1.4082115745653416</v>
      </c>
      <c r="S138" s="65">
        <f t="shared" si="1081"/>
        <v>1.0957299636757092</v>
      </c>
      <c r="T138" s="65">
        <f t="shared" si="1081"/>
        <v>1.3786135219870712</v>
      </c>
      <c r="U138" s="64">
        <f t="shared" si="1082"/>
        <v>75.014999999999986</v>
      </c>
      <c r="V138" s="64">
        <f t="shared" si="1082"/>
        <v>24.773000000000025</v>
      </c>
      <c r="W138" s="66">
        <f t="shared" si="1082"/>
        <v>107.35700000000003</v>
      </c>
      <c r="X138" s="63">
        <f>'[1]Поступление и задолженность'!X138/1000</f>
        <v>1136.8230000000001</v>
      </c>
      <c r="Y138" s="64">
        <f>'[1]Поступление и задолженность'!Y138/1000</f>
        <v>1387.8789999999999</v>
      </c>
      <c r="Z138" s="64">
        <f>'[1]Поступление и задолженность'!Z138/1000</f>
        <v>1842.9860000000001</v>
      </c>
      <c r="AA138" s="64">
        <f>'[1]Поступление и задолженность'!AA138/1000</f>
        <v>2287.5749999999998</v>
      </c>
      <c r="AB138" s="65">
        <f t="shared" si="1083"/>
        <v>1.2208400076353134</v>
      </c>
      <c r="AC138" s="65">
        <f t="shared" si="1083"/>
        <v>1.3279154738993819</v>
      </c>
      <c r="AD138" s="65">
        <f t="shared" si="1083"/>
        <v>1.2412329773530562</v>
      </c>
      <c r="AE138" s="64">
        <f t="shared" si="1084"/>
        <v>251.05599999999981</v>
      </c>
      <c r="AF138" s="64">
        <f t="shared" si="1084"/>
        <v>455.1070000000002</v>
      </c>
      <c r="AG138" s="66">
        <f t="shared" si="1084"/>
        <v>444.58899999999971</v>
      </c>
      <c r="AH138" s="63">
        <f>'[1]Поступление и задолженность'!AH138/1000</f>
        <v>264.90800000000002</v>
      </c>
      <c r="AI138" s="64">
        <f>'[1]Поступление и задолженность'!AI138/1000</f>
        <v>386.072</v>
      </c>
      <c r="AJ138" s="64">
        <f>'[1]Поступление и задолженность'!AJ138/1000</f>
        <v>508.709</v>
      </c>
      <c r="AK138" s="64">
        <f>'[1]Поступление и задолженность'!AK138/1000</f>
        <v>622.89099999999996</v>
      </c>
      <c r="AL138" s="65">
        <f t="shared" si="1085"/>
        <v>1.4573814305343742</v>
      </c>
      <c r="AM138" s="65">
        <f t="shared" si="1085"/>
        <v>1.3176531838620775</v>
      </c>
      <c r="AN138" s="65">
        <f t="shared" si="1085"/>
        <v>1.2244544523489853</v>
      </c>
      <c r="AO138" s="64">
        <f t="shared" si="1086"/>
        <v>121.16399999999999</v>
      </c>
      <c r="AP138" s="64">
        <f t="shared" si="1086"/>
        <v>122.637</v>
      </c>
      <c r="AQ138" s="66">
        <f t="shared" si="1086"/>
        <v>114.18199999999996</v>
      </c>
      <c r="AR138" s="63">
        <f>'[1]Поступление и задолженность'!AR138/1000</f>
        <v>195.41800000000001</v>
      </c>
      <c r="AS138" s="64">
        <f>'[1]Поступление и задолженность'!AS138/1000</f>
        <v>305.05399999999997</v>
      </c>
      <c r="AT138" s="64">
        <f>'[1]Поступление и задолженность'!AT138/1000</f>
        <v>403.637</v>
      </c>
      <c r="AU138" s="64">
        <f>'[1]Поступление и задолженность'!AU138/1000</f>
        <v>515.39099999999996</v>
      </c>
      <c r="AV138" s="65">
        <f t="shared" ref="AV138:AW138" si="1090">AS138/AR138</f>
        <v>1.5610332722676517</v>
      </c>
      <c r="AW138" s="65">
        <f t="shared" si="1090"/>
        <v>1.3231657345912529</v>
      </c>
      <c r="AX138" s="65">
        <f t="shared" si="1087"/>
        <v>1.2768675815150741</v>
      </c>
      <c r="AY138" s="64">
        <f t="shared" ref="AY138:AZ138" si="1091">AS138-AR138</f>
        <v>109.63599999999997</v>
      </c>
      <c r="AZ138" s="64">
        <f t="shared" si="1091"/>
        <v>98.583000000000027</v>
      </c>
      <c r="BA138" s="66">
        <f t="shared" si="1088"/>
        <v>111.75399999999996</v>
      </c>
    </row>
    <row r="139" spans="1:53" s="61" customFormat="1" ht="45" hidden="1" customHeight="1" thickBot="1" x14ac:dyDescent="0.3">
      <c r="A139" s="67" t="str">
        <f t="shared" si="1089"/>
        <v>Республика Башкортостан</v>
      </c>
      <c r="B139" s="118"/>
      <c r="C139" s="68" t="s">
        <v>20</v>
      </c>
      <c r="D139" s="69">
        <f t="shared" ref="D139:G139" si="1092">D138/D137</f>
        <v>0.46783732026355934</v>
      </c>
      <c r="E139" s="70">
        <f t="shared" si="1092"/>
        <v>0.48398103628980987</v>
      </c>
      <c r="F139" s="70">
        <f t="shared" si="1092"/>
        <v>0.78927188961942585</v>
      </c>
      <c r="G139" s="70">
        <f t="shared" si="1092"/>
        <v>0.96719202111310121</v>
      </c>
      <c r="H139" s="54" t="s">
        <v>18</v>
      </c>
      <c r="I139" s="54" t="s">
        <v>18</v>
      </c>
      <c r="J139" s="54" t="s">
        <v>18</v>
      </c>
      <c r="K139" s="71">
        <f t="shared" ref="K139:M139" si="1093">(E139-D139)*100</f>
        <v>1.6143716026250532</v>
      </c>
      <c r="L139" s="71">
        <f t="shared" si="1093"/>
        <v>30.529085332961596</v>
      </c>
      <c r="M139" s="72">
        <f t="shared" si="1093"/>
        <v>17.792013149367534</v>
      </c>
      <c r="N139" s="69">
        <f t="shared" ref="N139:Q139" si="1094">N138/N137</f>
        <v>0.60154769270050767</v>
      </c>
      <c r="O139" s="70">
        <f t="shared" si="1094"/>
        <v>0.69938650306748462</v>
      </c>
      <c r="P139" s="70">
        <f t="shared" si="1094"/>
        <v>0.75991659899715114</v>
      </c>
      <c r="Q139" s="70">
        <f t="shared" si="1094"/>
        <v>0.98997138298680587</v>
      </c>
      <c r="R139" s="54" t="s">
        <v>18</v>
      </c>
      <c r="S139" s="54" t="s">
        <v>18</v>
      </c>
      <c r="T139" s="54" t="s">
        <v>18</v>
      </c>
      <c r="U139" s="71">
        <f t="shared" ref="U139:W139" si="1095">(O139-N139)*100</f>
        <v>9.7838810366976947</v>
      </c>
      <c r="V139" s="71">
        <f t="shared" si="1095"/>
        <v>6.0530095929666512</v>
      </c>
      <c r="W139" s="72">
        <f t="shared" si="1095"/>
        <v>23.005478398965472</v>
      </c>
      <c r="X139" s="69">
        <f t="shared" ref="X139:AA139" si="1096">X138/X137</f>
        <v>0.86605056023988081</v>
      </c>
      <c r="Y139" s="70">
        <f t="shared" si="1096"/>
        <v>0.89952330182350826</v>
      </c>
      <c r="Z139" s="70">
        <f t="shared" si="1096"/>
        <v>0.87972161826092554</v>
      </c>
      <c r="AA139" s="70">
        <f t="shared" si="1096"/>
        <v>1.0425482461837148</v>
      </c>
      <c r="AB139" s="54" t="s">
        <v>18</v>
      </c>
      <c r="AC139" s="54" t="s">
        <v>18</v>
      </c>
      <c r="AD139" s="54" t="s">
        <v>18</v>
      </c>
      <c r="AE139" s="71">
        <f t="shared" ref="AE139:AG139" si="1097">(Y139-X139)*100</f>
        <v>3.3472741583627452</v>
      </c>
      <c r="AF139" s="71">
        <f t="shared" si="1097"/>
        <v>-1.9801683562582717</v>
      </c>
      <c r="AG139" s="72">
        <f t="shared" si="1097"/>
        <v>16.282662792278924</v>
      </c>
      <c r="AH139" s="69">
        <f t="shared" ref="AH139:AK139" si="1098">AH138/AH137</f>
        <v>0.149593613466068</v>
      </c>
      <c r="AI139" s="70">
        <f t="shared" si="1098"/>
        <v>0.16880364582855109</v>
      </c>
      <c r="AJ139" s="70">
        <f t="shared" si="1098"/>
        <v>0.2015885866500548</v>
      </c>
      <c r="AK139" s="70">
        <f t="shared" si="1098"/>
        <v>0.26459105457773774</v>
      </c>
      <c r="AL139" s="54" t="s">
        <v>18</v>
      </c>
      <c r="AM139" s="54" t="s">
        <v>18</v>
      </c>
      <c r="AN139" s="54" t="s">
        <v>18</v>
      </c>
      <c r="AO139" s="71">
        <f t="shared" ref="AO139:AQ139" si="1099">(AI139-AH139)*100</f>
        <v>1.9210032362483087</v>
      </c>
      <c r="AP139" s="71">
        <f t="shared" si="1099"/>
        <v>3.2784940821503712</v>
      </c>
      <c r="AQ139" s="72">
        <f t="shared" si="1099"/>
        <v>6.3002467927682932</v>
      </c>
      <c r="AR139" s="69" t="s">
        <v>18</v>
      </c>
      <c r="AS139" s="70" t="s">
        <v>18</v>
      </c>
      <c r="AT139" s="70">
        <f t="shared" ref="AT139:AU139" si="1100">AT138/AT137</f>
        <v>0.54722501277780722</v>
      </c>
      <c r="AU139" s="70">
        <f t="shared" si="1100"/>
        <v>0.7227167557107399</v>
      </c>
      <c r="AV139" s="54" t="s">
        <v>18</v>
      </c>
      <c r="AW139" s="54" t="s">
        <v>18</v>
      </c>
      <c r="AX139" s="54" t="s">
        <v>18</v>
      </c>
      <c r="AY139" s="71" t="s">
        <v>18</v>
      </c>
      <c r="AZ139" s="71" t="s">
        <v>18</v>
      </c>
      <c r="BA139" s="72">
        <f t="shared" ref="BA139" si="1101">(AU139-AT139)*100</f>
        <v>17.549174293293269</v>
      </c>
    </row>
    <row r="140" spans="1:53" s="61" customFormat="1" ht="15" customHeight="1" thickBot="1" x14ac:dyDescent="0.3">
      <c r="A140" s="55" t="str">
        <f t="shared" ref="A140" si="1102">B140</f>
        <v>Республика Марий-Эл</v>
      </c>
      <c r="B140" s="116" t="s">
        <v>65</v>
      </c>
      <c r="C140" s="56" t="s">
        <v>17</v>
      </c>
      <c r="D140" s="57">
        <f t="shared" ref="D140:E141" si="1103">N140+X140+AH140</f>
        <v>417.36099999999999</v>
      </c>
      <c r="E140" s="58">
        <f t="shared" si="1103"/>
        <v>458.56900000000002</v>
      </c>
      <c r="F140" s="58">
        <f>P140+Z140+AT140</f>
        <v>418.12700000000007</v>
      </c>
      <c r="G140" s="58">
        <f>Q140+AA140+AU140</f>
        <v>429.27099999999996</v>
      </c>
      <c r="H140" s="59">
        <f t="shared" ref="H140:J141" si="1104">E140/D140</f>
        <v>1.098734668548331</v>
      </c>
      <c r="I140" s="59">
        <f t="shared" si="1104"/>
        <v>0.91180825568235113</v>
      </c>
      <c r="J140" s="59">
        <f t="shared" si="1104"/>
        <v>1.0266521894065677</v>
      </c>
      <c r="K140" s="58">
        <f t="shared" ref="K140:M141" si="1105">E140-D140</f>
        <v>41.208000000000027</v>
      </c>
      <c r="L140" s="58">
        <f t="shared" si="1105"/>
        <v>-40.44199999999995</v>
      </c>
      <c r="M140" s="60">
        <f t="shared" si="1105"/>
        <v>11.143999999999892</v>
      </c>
      <c r="N140" s="57">
        <f>'[1]Поступление и задолженность'!N140/1000</f>
        <v>48.695999999999998</v>
      </c>
      <c r="O140" s="58">
        <f>'[1]Поступление и задолженность'!O140/1000</f>
        <v>54.362000000000002</v>
      </c>
      <c r="P140" s="58">
        <f>'[1]Поступление и задолженность'!P140/1000</f>
        <v>56.04</v>
      </c>
      <c r="Q140" s="58">
        <f>'[1]Поступление и задолженность'!Q140/1000</f>
        <v>67.828000000000003</v>
      </c>
      <c r="R140" s="59">
        <f t="shared" ref="R140:T141" si="1106">O140/N140</f>
        <v>1.1163545260390999</v>
      </c>
      <c r="S140" s="59">
        <f t="shared" si="1106"/>
        <v>1.0308671498473199</v>
      </c>
      <c r="T140" s="59">
        <f t="shared" si="1106"/>
        <v>1.2103497501784442</v>
      </c>
      <c r="U140" s="58">
        <f t="shared" ref="U140:W141" si="1107">O140-N140</f>
        <v>5.6660000000000039</v>
      </c>
      <c r="V140" s="58">
        <f t="shared" si="1107"/>
        <v>1.6779999999999973</v>
      </c>
      <c r="W140" s="60">
        <f t="shared" si="1107"/>
        <v>11.788000000000004</v>
      </c>
      <c r="X140" s="57">
        <f>'[1]Поступление и задолженность'!X140/1000</f>
        <v>249.40799999999999</v>
      </c>
      <c r="Y140" s="58">
        <f>'[1]Поступление и задолженность'!Y140/1000</f>
        <v>276.52999999999997</v>
      </c>
      <c r="Z140" s="58">
        <f>'[1]Поступление и задолженность'!Z140/1000</f>
        <v>322.97500000000002</v>
      </c>
      <c r="AA140" s="58">
        <f>'[1]Поступление и задолженность'!AA140/1000</f>
        <v>324.41399999999999</v>
      </c>
      <c r="AB140" s="59">
        <f t="shared" ref="AB140:AD141" si="1108">Y140/X140</f>
        <v>1.1087455093661791</v>
      </c>
      <c r="AC140" s="59">
        <f t="shared" si="1108"/>
        <v>1.1679564604202077</v>
      </c>
      <c r="AD140" s="59">
        <f t="shared" si="1108"/>
        <v>1.0044554532084526</v>
      </c>
      <c r="AE140" s="58">
        <f t="shared" ref="AE140:AG141" si="1109">Y140-X140</f>
        <v>27.121999999999986</v>
      </c>
      <c r="AF140" s="58">
        <f t="shared" si="1109"/>
        <v>46.44500000000005</v>
      </c>
      <c r="AG140" s="60">
        <f t="shared" si="1109"/>
        <v>1.4389999999999645</v>
      </c>
      <c r="AH140" s="57">
        <f>'[1]Поступление и задолженность'!AH140/1000</f>
        <v>119.25700000000001</v>
      </c>
      <c r="AI140" s="58">
        <f>'[1]Поступление и задолженность'!AI140/1000</f>
        <v>127.67700000000001</v>
      </c>
      <c r="AJ140" s="58">
        <f>'[1]Поступление и задолженность'!AJ140/1000</f>
        <v>125.691</v>
      </c>
      <c r="AK140" s="58">
        <f>'[1]Поступление и задолженность'!AK140/1000</f>
        <v>132.63399999999999</v>
      </c>
      <c r="AL140" s="59">
        <f t="shared" ref="AL140:AN141" si="1110">AI140/AH140</f>
        <v>1.0706038219978702</v>
      </c>
      <c r="AM140" s="59">
        <f t="shared" si="1110"/>
        <v>0.98444512324067757</v>
      </c>
      <c r="AN140" s="59">
        <f t="shared" si="1110"/>
        <v>1.0552386407936922</v>
      </c>
      <c r="AO140" s="58">
        <f t="shared" ref="AO140:AQ141" si="1111">AI140-AH140</f>
        <v>8.4200000000000017</v>
      </c>
      <c r="AP140" s="58">
        <f t="shared" si="1111"/>
        <v>-1.9860000000000042</v>
      </c>
      <c r="AQ140" s="60">
        <f t="shared" si="1111"/>
        <v>6.9429999999999836</v>
      </c>
      <c r="AR140" s="57" t="s">
        <v>18</v>
      </c>
      <c r="AS140" s="58" t="s">
        <v>18</v>
      </c>
      <c r="AT140" s="58">
        <f>'[1]Поступление и задолженность'!AT140/1000</f>
        <v>39.112000000000002</v>
      </c>
      <c r="AU140" s="58">
        <f>'[1]Поступление и задолженность'!AU140/1000</f>
        <v>37.029000000000003</v>
      </c>
      <c r="AV140" s="59" t="s">
        <v>18</v>
      </c>
      <c r="AW140" s="59" t="s">
        <v>18</v>
      </c>
      <c r="AX140" s="59">
        <f t="shared" ref="AX140:AX141" si="1112">AU140/AT140</f>
        <v>0.94674268766618941</v>
      </c>
      <c r="AY140" s="58" t="s">
        <v>18</v>
      </c>
      <c r="AZ140" s="58" t="s">
        <v>18</v>
      </c>
      <c r="BA140" s="60">
        <f t="shared" ref="BA140:BA141" si="1113">AU140-AT140</f>
        <v>-2.0829999999999984</v>
      </c>
    </row>
    <row r="141" spans="1:53" s="61" customFormat="1" ht="16.5" hidden="1" customHeight="1" x14ac:dyDescent="0.25">
      <c r="A141" s="62" t="str">
        <f t="shared" ref="A141:A142" si="1114">A140</f>
        <v>Республика Марий-Эл</v>
      </c>
      <c r="B141" s="117"/>
      <c r="C141" s="56" t="s">
        <v>19</v>
      </c>
      <c r="D141" s="63">
        <f t="shared" si="1103"/>
        <v>170.41400000000002</v>
      </c>
      <c r="E141" s="64">
        <f t="shared" si="1103"/>
        <v>216.143</v>
      </c>
      <c r="F141" s="64">
        <f>P141+Z141+AT141</f>
        <v>259.36599999999999</v>
      </c>
      <c r="G141" s="64">
        <f>Q141+AA141+AU141</f>
        <v>324.70400000000001</v>
      </c>
      <c r="H141" s="65">
        <f t="shared" si="1104"/>
        <v>1.2683406292910206</v>
      </c>
      <c r="I141" s="65">
        <f t="shared" si="1104"/>
        <v>1.1999740912266414</v>
      </c>
      <c r="J141" s="65">
        <f t="shared" si="1104"/>
        <v>1.2519142832907939</v>
      </c>
      <c r="K141" s="64">
        <f t="shared" si="1105"/>
        <v>45.728999999999985</v>
      </c>
      <c r="L141" s="64">
        <f t="shared" si="1105"/>
        <v>43.222999999999985</v>
      </c>
      <c r="M141" s="66">
        <f t="shared" si="1105"/>
        <v>65.338000000000022</v>
      </c>
      <c r="N141" s="63">
        <f>'[1]Поступление и задолженность'!N141/1000</f>
        <v>22.271999999999998</v>
      </c>
      <c r="O141" s="64">
        <f>'[1]Поступление и задолженность'!O141/1000</f>
        <v>28.85</v>
      </c>
      <c r="P141" s="64">
        <f>'[1]Поступление и задолженность'!P141/1000</f>
        <v>33.527999999999999</v>
      </c>
      <c r="Q141" s="64">
        <f>'[1]Поступление и задолженность'!Q141/1000</f>
        <v>45.179000000000002</v>
      </c>
      <c r="R141" s="65">
        <f t="shared" si="1106"/>
        <v>1.2953484195402301</v>
      </c>
      <c r="S141" s="65">
        <f t="shared" si="1106"/>
        <v>1.1621490467937607</v>
      </c>
      <c r="T141" s="65">
        <f t="shared" si="1106"/>
        <v>1.3475005965163447</v>
      </c>
      <c r="U141" s="64">
        <f t="shared" si="1107"/>
        <v>6.578000000000003</v>
      </c>
      <c r="V141" s="64">
        <f t="shared" si="1107"/>
        <v>4.6779999999999973</v>
      </c>
      <c r="W141" s="66">
        <f t="shared" si="1107"/>
        <v>11.651000000000003</v>
      </c>
      <c r="X141" s="63">
        <f>'[1]Поступление и задолженность'!X141/1000</f>
        <v>123.146</v>
      </c>
      <c r="Y141" s="64">
        <f>'[1]Поступление и задолженность'!Y141/1000</f>
        <v>154.34200000000001</v>
      </c>
      <c r="Z141" s="64">
        <f>'[1]Поступление и задолженность'!Z141/1000</f>
        <v>198.04300000000001</v>
      </c>
      <c r="AA141" s="64">
        <f>'[1]Поступление и задолженность'!AA141/1000</f>
        <v>247.84299999999999</v>
      </c>
      <c r="AB141" s="65">
        <f t="shared" si="1108"/>
        <v>1.2533253211634972</v>
      </c>
      <c r="AC141" s="65">
        <f t="shared" si="1108"/>
        <v>1.2831439271228828</v>
      </c>
      <c r="AD141" s="65">
        <f t="shared" si="1108"/>
        <v>1.2514605413975752</v>
      </c>
      <c r="AE141" s="64">
        <f t="shared" si="1109"/>
        <v>31.196000000000012</v>
      </c>
      <c r="AF141" s="64">
        <f t="shared" si="1109"/>
        <v>43.700999999999993</v>
      </c>
      <c r="AG141" s="66">
        <f t="shared" si="1109"/>
        <v>49.799999999999983</v>
      </c>
      <c r="AH141" s="63">
        <f>'[1]Поступление и задолженность'!AH141/1000</f>
        <v>24.995999999999999</v>
      </c>
      <c r="AI141" s="64">
        <f>'[1]Поступление и задолженность'!AI141/1000</f>
        <v>32.951000000000001</v>
      </c>
      <c r="AJ141" s="64">
        <f>'[1]Поступление и задолженность'!AJ141/1000</f>
        <v>33.314999999999998</v>
      </c>
      <c r="AK141" s="64">
        <f>'[1]Поступление и задолженность'!AK141/1000</f>
        <v>39.857999999999997</v>
      </c>
      <c r="AL141" s="65">
        <f t="shared" si="1110"/>
        <v>1.3182509201472237</v>
      </c>
      <c r="AM141" s="65">
        <f t="shared" si="1110"/>
        <v>1.0110467057145458</v>
      </c>
      <c r="AN141" s="65">
        <f t="shared" si="1110"/>
        <v>1.1963980189104007</v>
      </c>
      <c r="AO141" s="64">
        <f t="shared" si="1111"/>
        <v>7.9550000000000018</v>
      </c>
      <c r="AP141" s="64">
        <f t="shared" si="1111"/>
        <v>0.36399999999999721</v>
      </c>
      <c r="AQ141" s="66">
        <f t="shared" si="1111"/>
        <v>6.5429999999999993</v>
      </c>
      <c r="AR141" s="63">
        <f>'[1]Поступление и задолженность'!AR141/1000</f>
        <v>21.192</v>
      </c>
      <c r="AS141" s="64">
        <f>'[1]Поступление и задолженность'!AS141/1000</f>
        <v>24.218</v>
      </c>
      <c r="AT141" s="64">
        <f>'[1]Поступление и задолженность'!AT141/1000</f>
        <v>27.795000000000002</v>
      </c>
      <c r="AU141" s="64">
        <f>'[1]Поступление и задолженность'!AU141/1000</f>
        <v>31.681999999999999</v>
      </c>
      <c r="AV141" s="65">
        <f t="shared" ref="AV141:AW141" si="1115">AS141/AR141</f>
        <v>1.1427897319743299</v>
      </c>
      <c r="AW141" s="65">
        <f t="shared" si="1115"/>
        <v>1.1477000578082419</v>
      </c>
      <c r="AX141" s="65">
        <f t="shared" si="1112"/>
        <v>1.1398452959165317</v>
      </c>
      <c r="AY141" s="64">
        <f t="shared" ref="AY141:AZ141" si="1116">AS141-AR141</f>
        <v>3.0259999999999998</v>
      </c>
      <c r="AZ141" s="64">
        <f t="shared" si="1116"/>
        <v>3.5770000000000017</v>
      </c>
      <c r="BA141" s="66">
        <f t="shared" si="1113"/>
        <v>3.8869999999999969</v>
      </c>
    </row>
    <row r="142" spans="1:53" s="61" customFormat="1" ht="45" hidden="1" customHeight="1" thickBot="1" x14ac:dyDescent="0.3">
      <c r="A142" s="67" t="str">
        <f t="shared" si="1114"/>
        <v>Республика Марий-Эл</v>
      </c>
      <c r="B142" s="118"/>
      <c r="C142" s="68" t="s">
        <v>20</v>
      </c>
      <c r="D142" s="69">
        <f t="shared" ref="D142:G142" si="1117">D141/D140</f>
        <v>0.40831318690534096</v>
      </c>
      <c r="E142" s="70">
        <f t="shared" si="1117"/>
        <v>0.47134237159511433</v>
      </c>
      <c r="F142" s="70">
        <f t="shared" si="1117"/>
        <v>0.62030435728857491</v>
      </c>
      <c r="G142" s="70">
        <f t="shared" si="1117"/>
        <v>0.75640795674527295</v>
      </c>
      <c r="H142" s="54" t="s">
        <v>18</v>
      </c>
      <c r="I142" s="54" t="s">
        <v>18</v>
      </c>
      <c r="J142" s="54" t="s">
        <v>18</v>
      </c>
      <c r="K142" s="71">
        <f t="shared" ref="K142:M142" si="1118">(E142-D142)*100</f>
        <v>6.302918468977337</v>
      </c>
      <c r="L142" s="71">
        <f t="shared" si="1118"/>
        <v>14.896198569346058</v>
      </c>
      <c r="M142" s="72">
        <f t="shared" si="1118"/>
        <v>13.610359945669803</v>
      </c>
      <c r="N142" s="69">
        <f t="shared" ref="N142:Q142" si="1119">N141/N140</f>
        <v>0.45736816165598815</v>
      </c>
      <c r="O142" s="70">
        <f t="shared" si="1119"/>
        <v>0.53070159302453923</v>
      </c>
      <c r="P142" s="70">
        <f t="shared" si="1119"/>
        <v>0.59828693790149889</v>
      </c>
      <c r="Q142" s="70">
        <f t="shared" si="1119"/>
        <v>0.66608185410155096</v>
      </c>
      <c r="R142" s="54" t="s">
        <v>18</v>
      </c>
      <c r="S142" s="54" t="s">
        <v>18</v>
      </c>
      <c r="T142" s="54" t="s">
        <v>18</v>
      </c>
      <c r="U142" s="71">
        <f t="shared" ref="U142:W142" si="1120">(O142-N142)*100</f>
        <v>7.3333431368551079</v>
      </c>
      <c r="V142" s="71">
        <f t="shared" si="1120"/>
        <v>6.7585344876959663</v>
      </c>
      <c r="W142" s="72">
        <f t="shared" si="1120"/>
        <v>6.7794916200052064</v>
      </c>
      <c r="X142" s="69">
        <f t="shared" ref="X142:AA142" si="1121">X141/X140</f>
        <v>0.49375320759558639</v>
      </c>
      <c r="Y142" s="70">
        <f t="shared" si="1121"/>
        <v>0.55813835750189866</v>
      </c>
      <c r="Z142" s="70">
        <f t="shared" si="1121"/>
        <v>0.61318368294759651</v>
      </c>
      <c r="AA142" s="70">
        <f t="shared" si="1121"/>
        <v>0.76397134525636989</v>
      </c>
      <c r="AB142" s="54" t="s">
        <v>18</v>
      </c>
      <c r="AC142" s="54" t="s">
        <v>18</v>
      </c>
      <c r="AD142" s="54" t="s">
        <v>18</v>
      </c>
      <c r="AE142" s="71">
        <f t="shared" ref="AE142:AG142" si="1122">(Y142-X142)*100</f>
        <v>6.4385149906312282</v>
      </c>
      <c r="AF142" s="71">
        <f t="shared" si="1122"/>
        <v>5.5045325445697841</v>
      </c>
      <c r="AG142" s="72">
        <f t="shared" si="1122"/>
        <v>15.078766230877338</v>
      </c>
      <c r="AH142" s="69">
        <f t="shared" ref="AH142:AK142" si="1123">AH141/AH140</f>
        <v>0.20959775946066056</v>
      </c>
      <c r="AI142" s="70">
        <f t="shared" si="1123"/>
        <v>0.25808093861854525</v>
      </c>
      <c r="AJ142" s="70">
        <f t="shared" si="1123"/>
        <v>0.26505477719168435</v>
      </c>
      <c r="AK142" s="70">
        <f t="shared" si="1123"/>
        <v>0.30051118114510611</v>
      </c>
      <c r="AL142" s="54" t="s">
        <v>18</v>
      </c>
      <c r="AM142" s="54" t="s">
        <v>18</v>
      </c>
      <c r="AN142" s="54" t="s">
        <v>18</v>
      </c>
      <c r="AO142" s="71">
        <f t="shared" ref="AO142:AQ142" si="1124">(AI142-AH142)*100</f>
        <v>4.8483179157884688</v>
      </c>
      <c r="AP142" s="71">
        <f t="shared" si="1124"/>
        <v>0.69738385731391017</v>
      </c>
      <c r="AQ142" s="72">
        <f t="shared" si="1124"/>
        <v>3.5456403953421756</v>
      </c>
      <c r="AR142" s="69" t="s">
        <v>18</v>
      </c>
      <c r="AS142" s="70" t="s">
        <v>18</v>
      </c>
      <c r="AT142" s="70">
        <f t="shared" ref="AT142:AU142" si="1125">AT141/AT140</f>
        <v>0.71065146246676214</v>
      </c>
      <c r="AU142" s="70">
        <f t="shared" si="1125"/>
        <v>0.85559966512733254</v>
      </c>
      <c r="AV142" s="54" t="s">
        <v>18</v>
      </c>
      <c r="AW142" s="54" t="s">
        <v>18</v>
      </c>
      <c r="AX142" s="54" t="s">
        <v>18</v>
      </c>
      <c r="AY142" s="71" t="s">
        <v>18</v>
      </c>
      <c r="AZ142" s="71" t="s">
        <v>18</v>
      </c>
      <c r="BA142" s="72">
        <f t="shared" ref="BA142" si="1126">(AU142-AT142)*100</f>
        <v>14.49482026605704</v>
      </c>
    </row>
    <row r="143" spans="1:53" s="61" customFormat="1" ht="15" customHeight="1" thickBot="1" x14ac:dyDescent="0.3">
      <c r="A143" s="55" t="str">
        <f t="shared" ref="A143" si="1127">B143</f>
        <v>Республика Мордовия</v>
      </c>
      <c r="B143" s="116" t="s">
        <v>66</v>
      </c>
      <c r="C143" s="56" t="s">
        <v>17</v>
      </c>
      <c r="D143" s="57">
        <f t="shared" ref="D143:E144" si="1128">N143+X143+AH143</f>
        <v>859.83699999999999</v>
      </c>
      <c r="E143" s="58">
        <f t="shared" si="1128"/>
        <v>913.07600000000002</v>
      </c>
      <c r="F143" s="58">
        <f>P143+Z143+AT143</f>
        <v>568.41700000000003</v>
      </c>
      <c r="G143" s="58">
        <f>Q143+AA143+AU143</f>
        <v>658.06600000000003</v>
      </c>
      <c r="H143" s="59">
        <f t="shared" ref="H143:J144" si="1129">E143/D143</f>
        <v>1.0619175494890312</v>
      </c>
      <c r="I143" s="59">
        <f t="shared" si="1129"/>
        <v>0.62252977846312907</v>
      </c>
      <c r="J143" s="59">
        <f t="shared" si="1129"/>
        <v>1.1577169577968287</v>
      </c>
      <c r="K143" s="58">
        <f t="shared" ref="K143:M144" si="1130">E143-D143</f>
        <v>53.239000000000033</v>
      </c>
      <c r="L143" s="58">
        <f t="shared" si="1130"/>
        <v>-344.65899999999999</v>
      </c>
      <c r="M143" s="60">
        <f t="shared" si="1130"/>
        <v>89.649000000000001</v>
      </c>
      <c r="N143" s="57">
        <f>'[1]Поступление и задолженность'!N143/1000</f>
        <v>49.432000000000002</v>
      </c>
      <c r="O143" s="58">
        <f>'[1]Поступление и задолженность'!O143/1000</f>
        <v>45.42</v>
      </c>
      <c r="P143" s="58">
        <f>'[1]Поступление и задолженность'!P143/1000</f>
        <v>46.374000000000002</v>
      </c>
      <c r="Q143" s="58">
        <f>'[1]Поступление и задолженность'!Q143/1000</f>
        <v>56.615000000000002</v>
      </c>
      <c r="R143" s="59">
        <f t="shared" ref="R143:T144" si="1131">O143/N143</f>
        <v>0.91883799967632307</v>
      </c>
      <c r="S143" s="59">
        <f t="shared" si="1131"/>
        <v>1.021003963011889</v>
      </c>
      <c r="T143" s="59">
        <f t="shared" si="1131"/>
        <v>1.2208349506188811</v>
      </c>
      <c r="U143" s="58">
        <f t="shared" ref="U143:W144" si="1132">O143-N143</f>
        <v>-4.0120000000000005</v>
      </c>
      <c r="V143" s="58">
        <f t="shared" si="1132"/>
        <v>0.95400000000000063</v>
      </c>
      <c r="W143" s="60">
        <f t="shared" si="1132"/>
        <v>10.241</v>
      </c>
      <c r="X143" s="57">
        <f>'[1]Поступление и задолженность'!X143/1000</f>
        <v>332.29399999999998</v>
      </c>
      <c r="Y143" s="58">
        <f>'[1]Поступление и задолженность'!Y143/1000</f>
        <v>360.19</v>
      </c>
      <c r="Z143" s="58">
        <f>'[1]Поступление и задолженность'!Z143/1000</f>
        <v>425.81900000000002</v>
      </c>
      <c r="AA143" s="58">
        <f>'[1]Поступление и задолженность'!AA143/1000</f>
        <v>495.98700000000002</v>
      </c>
      <c r="AB143" s="59">
        <f t="shared" ref="AB143:AD144" si="1133">Y143/X143</f>
        <v>1.0839497553371413</v>
      </c>
      <c r="AC143" s="59">
        <f t="shared" si="1133"/>
        <v>1.1822066131763791</v>
      </c>
      <c r="AD143" s="59">
        <f t="shared" si="1133"/>
        <v>1.1647836287248807</v>
      </c>
      <c r="AE143" s="58">
        <f t="shared" ref="AE143:AG144" si="1134">Y143-X143</f>
        <v>27.896000000000015</v>
      </c>
      <c r="AF143" s="58">
        <f t="shared" si="1134"/>
        <v>65.629000000000019</v>
      </c>
      <c r="AG143" s="60">
        <f t="shared" si="1134"/>
        <v>70.168000000000006</v>
      </c>
      <c r="AH143" s="57">
        <f>'[1]Поступление и задолженность'!AH143/1000</f>
        <v>478.11099999999999</v>
      </c>
      <c r="AI143" s="58">
        <f>'[1]Поступление и задолженность'!AI143/1000</f>
        <v>507.46600000000001</v>
      </c>
      <c r="AJ143" s="58">
        <f>'[1]Поступление и задолженность'!AJ143/1000</f>
        <v>559.84699999999998</v>
      </c>
      <c r="AK143" s="58">
        <f>'[1]Поступление и задолженность'!AK143/1000</f>
        <v>643.72500000000002</v>
      </c>
      <c r="AL143" s="59">
        <f t="shared" ref="AL143:AN144" si="1135">AI143/AH143</f>
        <v>1.0613978762253955</v>
      </c>
      <c r="AM143" s="59">
        <f t="shared" si="1135"/>
        <v>1.1032207083824335</v>
      </c>
      <c r="AN143" s="59">
        <f t="shared" si="1135"/>
        <v>1.1498230766620168</v>
      </c>
      <c r="AO143" s="58">
        <f t="shared" ref="AO143:AQ144" si="1136">AI143-AH143</f>
        <v>29.355000000000018</v>
      </c>
      <c r="AP143" s="58">
        <f t="shared" si="1136"/>
        <v>52.380999999999972</v>
      </c>
      <c r="AQ143" s="60">
        <f t="shared" si="1136"/>
        <v>83.878000000000043</v>
      </c>
      <c r="AR143" s="57" t="s">
        <v>18</v>
      </c>
      <c r="AS143" s="58" t="s">
        <v>18</v>
      </c>
      <c r="AT143" s="58">
        <f>'[1]Поступление и задолженность'!AT143/1000</f>
        <v>96.224000000000004</v>
      </c>
      <c r="AU143" s="58">
        <f>'[1]Поступление и задолженность'!AU143/1000</f>
        <v>105.464</v>
      </c>
      <c r="AV143" s="59" t="s">
        <v>18</v>
      </c>
      <c r="AW143" s="59" t="s">
        <v>18</v>
      </c>
      <c r="AX143" s="59">
        <f t="shared" ref="AX143:AX144" si="1137">AU143/AT143</f>
        <v>1.0960259394745593</v>
      </c>
      <c r="AY143" s="58" t="s">
        <v>18</v>
      </c>
      <c r="AZ143" s="58" t="s">
        <v>18</v>
      </c>
      <c r="BA143" s="60">
        <f t="shared" ref="BA143:BA144" si="1138">AU143-AT143</f>
        <v>9.2399999999999949</v>
      </c>
    </row>
    <row r="144" spans="1:53" s="61" customFormat="1" ht="18.75" hidden="1" customHeight="1" x14ac:dyDescent="0.25">
      <c r="A144" s="62" t="str">
        <f t="shared" ref="A144:A145" si="1139">A143</f>
        <v>Республика Мордовия</v>
      </c>
      <c r="B144" s="117"/>
      <c r="C144" s="56" t="s">
        <v>19</v>
      </c>
      <c r="D144" s="63">
        <f t="shared" si="1128"/>
        <v>199.01300000000001</v>
      </c>
      <c r="E144" s="64">
        <f t="shared" si="1128"/>
        <v>239.828</v>
      </c>
      <c r="F144" s="64">
        <f>P144+Z144+AT144</f>
        <v>309.22800000000001</v>
      </c>
      <c r="G144" s="64">
        <f>Q144+AA144+AU144</f>
        <v>387.25700000000001</v>
      </c>
      <c r="H144" s="65">
        <f t="shared" si="1129"/>
        <v>1.2050871048624965</v>
      </c>
      <c r="I144" s="65">
        <f t="shared" si="1129"/>
        <v>1.2893740514035059</v>
      </c>
      <c r="J144" s="65">
        <f t="shared" si="1129"/>
        <v>1.2523348467797224</v>
      </c>
      <c r="K144" s="64">
        <f t="shared" si="1130"/>
        <v>40.814999999999998</v>
      </c>
      <c r="L144" s="64">
        <f t="shared" si="1130"/>
        <v>69.400000000000006</v>
      </c>
      <c r="M144" s="66">
        <f t="shared" si="1130"/>
        <v>78.028999999999996</v>
      </c>
      <c r="N144" s="63">
        <f>'[1]Поступление и задолженность'!N144/1000</f>
        <v>16.388000000000002</v>
      </c>
      <c r="O144" s="64">
        <f>'[1]Поступление и задолженность'!O144/1000</f>
        <v>18.885999999999999</v>
      </c>
      <c r="P144" s="64">
        <f>'[1]Поступление и задолженность'!P144/1000</f>
        <v>25.457000000000001</v>
      </c>
      <c r="Q144" s="64">
        <f>'[1]Поступление и задолженность'!Q144/1000</f>
        <v>31.324000000000002</v>
      </c>
      <c r="R144" s="65">
        <f t="shared" si="1131"/>
        <v>1.1524286062972906</v>
      </c>
      <c r="S144" s="65">
        <f t="shared" si="1131"/>
        <v>1.3479296833633381</v>
      </c>
      <c r="T144" s="65">
        <f t="shared" si="1131"/>
        <v>1.2304670621047256</v>
      </c>
      <c r="U144" s="64">
        <f t="shared" si="1132"/>
        <v>2.4979999999999976</v>
      </c>
      <c r="V144" s="64">
        <f t="shared" si="1132"/>
        <v>6.5710000000000015</v>
      </c>
      <c r="W144" s="66">
        <f t="shared" si="1132"/>
        <v>5.8670000000000009</v>
      </c>
      <c r="X144" s="63">
        <f>'[1]Поступление и задолженность'!X144/1000</f>
        <v>137.86099999999999</v>
      </c>
      <c r="Y144" s="64">
        <f>'[1]Поступление и задолженность'!Y144/1000</f>
        <v>176.25700000000001</v>
      </c>
      <c r="Z144" s="64">
        <f>'[1]Поступление и задолженность'!Z144/1000</f>
        <v>237.238</v>
      </c>
      <c r="AA144" s="64">
        <f>'[1]Поступление и задолженность'!AA144/1000</f>
        <v>301.85599999999999</v>
      </c>
      <c r="AB144" s="65">
        <f t="shared" si="1133"/>
        <v>1.2785124146785531</v>
      </c>
      <c r="AC144" s="65">
        <f t="shared" si="1133"/>
        <v>1.3459777484014819</v>
      </c>
      <c r="AD144" s="65">
        <f t="shared" si="1133"/>
        <v>1.272376263499102</v>
      </c>
      <c r="AE144" s="64">
        <f t="shared" si="1134"/>
        <v>38.396000000000015</v>
      </c>
      <c r="AF144" s="64">
        <f t="shared" si="1134"/>
        <v>60.980999999999995</v>
      </c>
      <c r="AG144" s="66">
        <f t="shared" si="1134"/>
        <v>64.617999999999995</v>
      </c>
      <c r="AH144" s="63">
        <f>'[1]Поступление и задолженность'!AH144/1000</f>
        <v>44.764000000000003</v>
      </c>
      <c r="AI144" s="64">
        <f>'[1]Поступление и задолженность'!AI144/1000</f>
        <v>44.685000000000002</v>
      </c>
      <c r="AJ144" s="64">
        <f>'[1]Поступление и задолженность'!AJ144/1000</f>
        <v>58.137</v>
      </c>
      <c r="AK144" s="64">
        <f>'[1]Поступление и задолженность'!AK144/1000</f>
        <v>72.25</v>
      </c>
      <c r="AL144" s="65">
        <f t="shared" si="1135"/>
        <v>0.9982351889911536</v>
      </c>
      <c r="AM144" s="65">
        <f t="shared" si="1135"/>
        <v>1.3010406176569318</v>
      </c>
      <c r="AN144" s="65">
        <f t="shared" si="1135"/>
        <v>1.2427541840824259</v>
      </c>
      <c r="AO144" s="64">
        <f t="shared" si="1136"/>
        <v>-7.9000000000000625E-2</v>
      </c>
      <c r="AP144" s="64">
        <f t="shared" si="1136"/>
        <v>13.451999999999998</v>
      </c>
      <c r="AQ144" s="66">
        <f t="shared" si="1136"/>
        <v>14.113</v>
      </c>
      <c r="AR144" s="63">
        <f>'[1]Поступление и задолженность'!AR144/1000</f>
        <v>33.661999999999999</v>
      </c>
      <c r="AS144" s="64">
        <f>'[1]Поступление и задолженность'!AS144/1000</f>
        <v>38.148000000000003</v>
      </c>
      <c r="AT144" s="64">
        <f>'[1]Поступление и задолженность'!AT144/1000</f>
        <v>46.533000000000001</v>
      </c>
      <c r="AU144" s="64">
        <f>'[1]Поступление и задолженность'!AU144/1000</f>
        <v>54.076999999999998</v>
      </c>
      <c r="AV144" s="65">
        <f t="shared" ref="AV144:AW144" si="1140">AS144/AR144</f>
        <v>1.1332659972669481</v>
      </c>
      <c r="AW144" s="65">
        <f t="shared" si="1140"/>
        <v>1.2198018244731046</v>
      </c>
      <c r="AX144" s="65">
        <f t="shared" si="1137"/>
        <v>1.1621215051683751</v>
      </c>
      <c r="AY144" s="64">
        <f t="shared" ref="AY144:AZ144" si="1141">AS144-AR144</f>
        <v>4.4860000000000042</v>
      </c>
      <c r="AZ144" s="64">
        <f t="shared" si="1141"/>
        <v>8.384999999999998</v>
      </c>
      <c r="BA144" s="66">
        <f t="shared" si="1138"/>
        <v>7.5439999999999969</v>
      </c>
    </row>
    <row r="145" spans="1:53" s="61" customFormat="1" ht="45" hidden="1" customHeight="1" thickBot="1" x14ac:dyDescent="0.3">
      <c r="A145" s="67" t="str">
        <f t="shared" si="1139"/>
        <v>Республика Мордовия</v>
      </c>
      <c r="B145" s="118"/>
      <c r="C145" s="68" t="s">
        <v>20</v>
      </c>
      <c r="D145" s="69">
        <f t="shared" ref="D145:G145" si="1142">D144/D143</f>
        <v>0.23145433378652</v>
      </c>
      <c r="E145" s="70">
        <f t="shared" si="1142"/>
        <v>0.2626594062268639</v>
      </c>
      <c r="F145" s="70">
        <f t="shared" si="1142"/>
        <v>0.54401610085553387</v>
      </c>
      <c r="G145" s="70">
        <f t="shared" si="1142"/>
        <v>0.58847744755085352</v>
      </c>
      <c r="H145" s="54" t="s">
        <v>18</v>
      </c>
      <c r="I145" s="54" t="s">
        <v>18</v>
      </c>
      <c r="J145" s="54" t="s">
        <v>18</v>
      </c>
      <c r="K145" s="71">
        <f t="shared" ref="K145:M145" si="1143">(E145-D145)*100</f>
        <v>3.1205072440343899</v>
      </c>
      <c r="L145" s="71">
        <f t="shared" si="1143"/>
        <v>28.135669462866996</v>
      </c>
      <c r="M145" s="72">
        <f t="shared" si="1143"/>
        <v>4.4461346695319648</v>
      </c>
      <c r="N145" s="69">
        <f t="shared" ref="N145:Q145" si="1144">N144/N143</f>
        <v>0.33152613691535848</v>
      </c>
      <c r="O145" s="70">
        <f t="shared" si="1144"/>
        <v>0.41580801409070889</v>
      </c>
      <c r="P145" s="70">
        <f t="shared" si="1144"/>
        <v>0.54894984258420665</v>
      </c>
      <c r="Q145" s="70">
        <f t="shared" si="1144"/>
        <v>0.55328093261503131</v>
      </c>
      <c r="R145" s="54" t="s">
        <v>18</v>
      </c>
      <c r="S145" s="54" t="s">
        <v>18</v>
      </c>
      <c r="T145" s="54" t="s">
        <v>18</v>
      </c>
      <c r="U145" s="71">
        <f t="shared" ref="U145:W145" si="1145">(O145-N145)*100</f>
        <v>8.4281877175350406</v>
      </c>
      <c r="V145" s="71">
        <f t="shared" si="1145"/>
        <v>13.314182849349777</v>
      </c>
      <c r="W145" s="72">
        <f t="shared" si="1145"/>
        <v>0.4331090030824658</v>
      </c>
      <c r="X145" s="69">
        <f t="shared" ref="X145:AA145" si="1146">X144/X143</f>
        <v>0.4148765851926306</v>
      </c>
      <c r="Y145" s="70">
        <f t="shared" si="1146"/>
        <v>0.48934451261834033</v>
      </c>
      <c r="Z145" s="70">
        <f t="shared" si="1146"/>
        <v>0.55713342993149673</v>
      </c>
      <c r="AA145" s="70">
        <f t="shared" si="1146"/>
        <v>0.60859659628175733</v>
      </c>
      <c r="AB145" s="54" t="s">
        <v>18</v>
      </c>
      <c r="AC145" s="54" t="s">
        <v>18</v>
      </c>
      <c r="AD145" s="54" t="s">
        <v>18</v>
      </c>
      <c r="AE145" s="71">
        <f t="shared" ref="AE145:AG145" si="1147">(Y145-X145)*100</f>
        <v>7.4467927425709739</v>
      </c>
      <c r="AF145" s="71">
        <f t="shared" si="1147"/>
        <v>6.7788917313156389</v>
      </c>
      <c r="AG145" s="72">
        <f t="shared" si="1147"/>
        <v>5.1463166350260607</v>
      </c>
      <c r="AH145" s="69">
        <f t="shared" ref="AH145:AK145" si="1148">AH144/AH143</f>
        <v>9.3626793778013903E-2</v>
      </c>
      <c r="AI145" s="70">
        <f t="shared" si="1148"/>
        <v>8.805516034571774E-2</v>
      </c>
      <c r="AJ145" s="70">
        <f t="shared" si="1148"/>
        <v>0.10384444321394953</v>
      </c>
      <c r="AK145" s="70">
        <f t="shared" si="1148"/>
        <v>0.11223736844149287</v>
      </c>
      <c r="AL145" s="54" t="s">
        <v>18</v>
      </c>
      <c r="AM145" s="54" t="s">
        <v>18</v>
      </c>
      <c r="AN145" s="54" t="s">
        <v>18</v>
      </c>
      <c r="AO145" s="71">
        <f t="shared" ref="AO145:AQ145" si="1149">(AI145-AH145)*100</f>
        <v>-0.55716334322961636</v>
      </c>
      <c r="AP145" s="71">
        <f t="shared" si="1149"/>
        <v>1.5789282868231793</v>
      </c>
      <c r="AQ145" s="72">
        <f t="shared" si="1149"/>
        <v>0.83929252275433408</v>
      </c>
      <c r="AR145" s="69" t="s">
        <v>18</v>
      </c>
      <c r="AS145" s="70" t="s">
        <v>18</v>
      </c>
      <c r="AT145" s="70">
        <f t="shared" ref="AT145:AU145" si="1150">AT144/AT143</f>
        <v>0.48359037246425007</v>
      </c>
      <c r="AU145" s="70">
        <f t="shared" si="1150"/>
        <v>0.51275316695744522</v>
      </c>
      <c r="AV145" s="54" t="s">
        <v>18</v>
      </c>
      <c r="AW145" s="54" t="s">
        <v>18</v>
      </c>
      <c r="AX145" s="54" t="s">
        <v>18</v>
      </c>
      <c r="AY145" s="71" t="s">
        <v>18</v>
      </c>
      <c r="AZ145" s="71" t="s">
        <v>18</v>
      </c>
      <c r="BA145" s="72">
        <f t="shared" ref="BA145" si="1151">(AU145-AT145)*100</f>
        <v>2.9162794493195143</v>
      </c>
    </row>
    <row r="146" spans="1:53" s="61" customFormat="1" ht="15" customHeight="1" thickBot="1" x14ac:dyDescent="0.3">
      <c r="A146" s="55" t="str">
        <f t="shared" ref="A146" si="1152">B146</f>
        <v>Республика Татарстан</v>
      </c>
      <c r="B146" s="116" t="s">
        <v>67</v>
      </c>
      <c r="C146" s="56" t="s">
        <v>17</v>
      </c>
      <c r="D146" s="57">
        <f t="shared" ref="D146:E147" si="1153">N146+X146+AH146</f>
        <v>9163.226999999999</v>
      </c>
      <c r="E146" s="58">
        <f t="shared" si="1153"/>
        <v>10343.145</v>
      </c>
      <c r="F146" s="58">
        <f>P146+Z146+AT146</f>
        <v>4897.393</v>
      </c>
      <c r="G146" s="58">
        <f>Q146+AA146+AU146</f>
        <v>5132.7780000000002</v>
      </c>
      <c r="H146" s="59">
        <f t="shared" ref="H146:J147" si="1154">E146/D146</f>
        <v>1.1287666452004301</v>
      </c>
      <c r="I146" s="59">
        <f t="shared" si="1154"/>
        <v>0.47349167008680626</v>
      </c>
      <c r="J146" s="59">
        <f t="shared" si="1154"/>
        <v>1.0480633267536423</v>
      </c>
      <c r="K146" s="58">
        <f t="shared" ref="K146:M147" si="1155">E146-D146</f>
        <v>1179.9180000000015</v>
      </c>
      <c r="L146" s="58">
        <f t="shared" si="1155"/>
        <v>-5445.7520000000004</v>
      </c>
      <c r="M146" s="60">
        <f t="shared" si="1155"/>
        <v>235.38500000000022</v>
      </c>
      <c r="N146" s="57">
        <f>'[1]Поступление и задолженность'!N146/1000</f>
        <v>694.23400000000004</v>
      </c>
      <c r="O146" s="58">
        <f>'[1]Поступление и задолженность'!O146/1000</f>
        <v>731.68399999999997</v>
      </c>
      <c r="P146" s="58">
        <f>'[1]Поступление и задолженность'!P146/1000</f>
        <v>754.74699999999996</v>
      </c>
      <c r="Q146" s="58">
        <f>'[1]Поступление и задолженность'!Q146/1000</f>
        <v>906.70299999999997</v>
      </c>
      <c r="R146" s="59">
        <f t="shared" ref="R146:T147" si="1156">O146/N146</f>
        <v>1.0539443472950041</v>
      </c>
      <c r="S146" s="59">
        <f t="shared" si="1156"/>
        <v>1.0315204377846174</v>
      </c>
      <c r="T146" s="59">
        <f t="shared" si="1156"/>
        <v>1.2013336919524027</v>
      </c>
      <c r="U146" s="58">
        <f t="shared" ref="U146:W147" si="1157">O146-N146</f>
        <v>37.449999999999932</v>
      </c>
      <c r="V146" s="58">
        <f t="shared" si="1157"/>
        <v>23.062999999999988</v>
      </c>
      <c r="W146" s="60">
        <f t="shared" si="1157"/>
        <v>151.95600000000002</v>
      </c>
      <c r="X146" s="57">
        <f>'[1]Поступление и задолженность'!X146/1000</f>
        <v>2283.203</v>
      </c>
      <c r="Y146" s="58">
        <f>'[1]Поступление и задолженность'!Y146/1000</f>
        <v>2718.7959999999998</v>
      </c>
      <c r="Z146" s="58">
        <f>'[1]Поступление и задолженность'!Z146/1000</f>
        <v>3260.2669999999998</v>
      </c>
      <c r="AA146" s="58">
        <f>'[1]Поступление и задолженность'!AA146/1000</f>
        <v>3278.4140000000002</v>
      </c>
      <c r="AB146" s="59">
        <f t="shared" ref="AB146:AD147" si="1158">Y146/X146</f>
        <v>1.1907815468007006</v>
      </c>
      <c r="AC146" s="59">
        <f t="shared" si="1158"/>
        <v>1.1991583774582573</v>
      </c>
      <c r="AD146" s="59">
        <f t="shared" si="1158"/>
        <v>1.0055661085426439</v>
      </c>
      <c r="AE146" s="58">
        <f t="shared" ref="AE146:AG147" si="1159">Y146-X146</f>
        <v>435.59299999999985</v>
      </c>
      <c r="AF146" s="58">
        <f t="shared" si="1159"/>
        <v>541.471</v>
      </c>
      <c r="AG146" s="60">
        <f t="shared" si="1159"/>
        <v>18.147000000000389</v>
      </c>
      <c r="AH146" s="57">
        <f>'[1]Поступление и задолженность'!AH146/1000</f>
        <v>6185.79</v>
      </c>
      <c r="AI146" s="58">
        <f>'[1]Поступление и задолженность'!AI146/1000</f>
        <v>6892.665</v>
      </c>
      <c r="AJ146" s="58">
        <f>'[1]Поступление и задолженность'!AJ146/1000</f>
        <v>7469.7330000000002</v>
      </c>
      <c r="AK146" s="58">
        <f>'[1]Поступление и задолженность'!AK146/1000</f>
        <v>7840.0709999999999</v>
      </c>
      <c r="AL146" s="59">
        <f t="shared" ref="AL146:AN147" si="1160">AI146/AH146</f>
        <v>1.1142740054221045</v>
      </c>
      <c r="AM146" s="59">
        <f t="shared" si="1160"/>
        <v>1.0837220436507504</v>
      </c>
      <c r="AN146" s="59">
        <f t="shared" si="1160"/>
        <v>1.0495784789094871</v>
      </c>
      <c r="AO146" s="58">
        <f t="shared" ref="AO146:AQ147" si="1161">AI146-AH146</f>
        <v>706.875</v>
      </c>
      <c r="AP146" s="58">
        <f t="shared" si="1161"/>
        <v>577.06800000000021</v>
      </c>
      <c r="AQ146" s="60">
        <f t="shared" si="1161"/>
        <v>370.33799999999974</v>
      </c>
      <c r="AR146" s="57" t="s">
        <v>18</v>
      </c>
      <c r="AS146" s="58" t="s">
        <v>18</v>
      </c>
      <c r="AT146" s="58">
        <f>'[1]Поступление и задолженность'!AT146/1000</f>
        <v>882.37900000000002</v>
      </c>
      <c r="AU146" s="58">
        <f>'[1]Поступление и задолженность'!AU146/1000</f>
        <v>947.66099999999994</v>
      </c>
      <c r="AV146" s="59" t="s">
        <v>18</v>
      </c>
      <c r="AW146" s="59" t="s">
        <v>18</v>
      </c>
      <c r="AX146" s="59">
        <f t="shared" ref="AX146:AX147" si="1162">AU146/AT146</f>
        <v>1.0739840816701212</v>
      </c>
      <c r="AY146" s="58" t="s">
        <v>18</v>
      </c>
      <c r="AZ146" s="58" t="s">
        <v>18</v>
      </c>
      <c r="BA146" s="60">
        <f t="shared" ref="BA146:BA147" si="1163">AU146-AT146</f>
        <v>65.281999999999925</v>
      </c>
    </row>
    <row r="147" spans="1:53" s="61" customFormat="1" ht="16.5" hidden="1" customHeight="1" x14ac:dyDescent="0.25">
      <c r="A147" s="62" t="str">
        <f t="shared" ref="A147:A148" si="1164">A146</f>
        <v>Республика Татарстан</v>
      </c>
      <c r="B147" s="117"/>
      <c r="C147" s="56" t="s">
        <v>19</v>
      </c>
      <c r="D147" s="63">
        <f t="shared" si="1153"/>
        <v>1840.8220000000001</v>
      </c>
      <c r="E147" s="64">
        <f t="shared" si="1153"/>
        <v>2197.6019999999999</v>
      </c>
      <c r="F147" s="64">
        <f>P147+Z147+AT147</f>
        <v>2396.9299999999998</v>
      </c>
      <c r="G147" s="64">
        <f>Q147+AA147+AU147</f>
        <v>2961.8229999999999</v>
      </c>
      <c r="H147" s="65">
        <f t="shared" si="1154"/>
        <v>1.193815588905391</v>
      </c>
      <c r="I147" s="65">
        <f t="shared" si="1154"/>
        <v>1.0907025020909153</v>
      </c>
      <c r="J147" s="65">
        <f t="shared" si="1154"/>
        <v>1.2356735490815336</v>
      </c>
      <c r="K147" s="64">
        <f t="shared" si="1155"/>
        <v>356.77999999999975</v>
      </c>
      <c r="L147" s="64">
        <f t="shared" si="1155"/>
        <v>199.32799999999997</v>
      </c>
      <c r="M147" s="66">
        <f t="shared" si="1155"/>
        <v>564.89300000000003</v>
      </c>
      <c r="N147" s="63">
        <f>'[1]Поступление и задолженность'!N147/1000</f>
        <v>258.096</v>
      </c>
      <c r="O147" s="64">
        <f>'[1]Поступление и задолженность'!O147/1000</f>
        <v>299.00299999999999</v>
      </c>
      <c r="P147" s="64">
        <f>'[1]Поступление и задолженность'!P147/1000</f>
        <v>328.2</v>
      </c>
      <c r="Q147" s="64">
        <f>'[1]Поступление и задолженность'!Q147/1000</f>
        <v>461.92</v>
      </c>
      <c r="R147" s="65">
        <f t="shared" si="1156"/>
        <v>1.1584952885747939</v>
      </c>
      <c r="S147" s="65">
        <f t="shared" si="1156"/>
        <v>1.0976478496871269</v>
      </c>
      <c r="T147" s="65">
        <f t="shared" si="1156"/>
        <v>1.4074344911639245</v>
      </c>
      <c r="U147" s="64">
        <f t="shared" si="1157"/>
        <v>40.906999999999982</v>
      </c>
      <c r="V147" s="64">
        <f t="shared" si="1157"/>
        <v>29.197000000000003</v>
      </c>
      <c r="W147" s="66">
        <f t="shared" si="1157"/>
        <v>133.72000000000003</v>
      </c>
      <c r="X147" s="63">
        <f>'[1]Поступление и задолженность'!X147/1000</f>
        <v>1067.471</v>
      </c>
      <c r="Y147" s="64">
        <f>'[1]Поступление и задолженность'!Y147/1000</f>
        <v>1312.653</v>
      </c>
      <c r="Z147" s="64">
        <f>'[1]Поступление и задолженность'!Z147/1000</f>
        <v>1675.7429999999999</v>
      </c>
      <c r="AA147" s="64">
        <f>'[1]Поступление и задолженность'!AA147/1000</f>
        <v>2037.2719999999999</v>
      </c>
      <c r="AB147" s="65">
        <f t="shared" si="1158"/>
        <v>1.2296849282088225</v>
      </c>
      <c r="AC147" s="65">
        <f t="shared" si="1158"/>
        <v>1.2766077554387945</v>
      </c>
      <c r="AD147" s="65">
        <f t="shared" si="1158"/>
        <v>1.2157425094420804</v>
      </c>
      <c r="AE147" s="64">
        <f t="shared" si="1159"/>
        <v>245.18200000000002</v>
      </c>
      <c r="AF147" s="64">
        <f t="shared" si="1159"/>
        <v>363.08999999999992</v>
      </c>
      <c r="AG147" s="66">
        <f t="shared" si="1159"/>
        <v>361.529</v>
      </c>
      <c r="AH147" s="63">
        <f>'[1]Поступление и задолженность'!AH147/1000</f>
        <v>515.255</v>
      </c>
      <c r="AI147" s="64">
        <f>'[1]Поступление и задолженность'!AI147/1000</f>
        <v>585.94600000000003</v>
      </c>
      <c r="AJ147" s="64">
        <f>'[1]Поступление и задолженность'!AJ147/1000</f>
        <v>655.09299999999996</v>
      </c>
      <c r="AK147" s="64">
        <f>'[1]Поступление и задолженность'!AK147/1000</f>
        <v>783.39599999999996</v>
      </c>
      <c r="AL147" s="65">
        <f t="shared" si="1160"/>
        <v>1.1371961455978108</v>
      </c>
      <c r="AM147" s="65">
        <f t="shared" si="1160"/>
        <v>1.118009168080335</v>
      </c>
      <c r="AN147" s="65">
        <f t="shared" si="1160"/>
        <v>1.1958546343801568</v>
      </c>
      <c r="AO147" s="64">
        <f t="shared" si="1161"/>
        <v>70.691000000000031</v>
      </c>
      <c r="AP147" s="64">
        <f t="shared" si="1161"/>
        <v>69.146999999999935</v>
      </c>
      <c r="AQ147" s="66">
        <f t="shared" si="1161"/>
        <v>128.303</v>
      </c>
      <c r="AR147" s="63">
        <f>'[1]Поступление и задолженность'!AR147/1000</f>
        <v>256.221</v>
      </c>
      <c r="AS147" s="64">
        <f>'[1]Поступление и задолженность'!AS147/1000</f>
        <v>301.91199999999998</v>
      </c>
      <c r="AT147" s="64">
        <f>'[1]Поступление и задолженность'!AT147/1000</f>
        <v>392.98700000000002</v>
      </c>
      <c r="AU147" s="64">
        <f>'[1]Поступление и задолженность'!AU147/1000</f>
        <v>462.63099999999997</v>
      </c>
      <c r="AV147" s="65">
        <f t="shared" ref="AV147:AW147" si="1165">AS147/AR147</f>
        <v>1.1783265228064834</v>
      </c>
      <c r="AW147" s="65">
        <f t="shared" si="1165"/>
        <v>1.3016607488274732</v>
      </c>
      <c r="AX147" s="65">
        <f t="shared" si="1162"/>
        <v>1.1772170580706232</v>
      </c>
      <c r="AY147" s="64">
        <f t="shared" ref="AY147:AZ147" si="1166">AS147-AR147</f>
        <v>45.690999999999974</v>
      </c>
      <c r="AZ147" s="64">
        <f t="shared" si="1166"/>
        <v>91.075000000000045</v>
      </c>
      <c r="BA147" s="66">
        <f t="shared" si="1163"/>
        <v>69.643999999999949</v>
      </c>
    </row>
    <row r="148" spans="1:53" s="61" customFormat="1" ht="45" hidden="1" customHeight="1" thickBot="1" x14ac:dyDescent="0.3">
      <c r="A148" s="67" t="str">
        <f t="shared" si="1164"/>
        <v>Республика Татарстан</v>
      </c>
      <c r="B148" s="118"/>
      <c r="C148" s="68" t="s">
        <v>20</v>
      </c>
      <c r="D148" s="69">
        <f t="shared" ref="D148:G148" si="1167">D147/D146</f>
        <v>0.20089232756102193</v>
      </c>
      <c r="E148" s="70">
        <f t="shared" si="1167"/>
        <v>0.2124694181508622</v>
      </c>
      <c r="F148" s="70">
        <f t="shared" si="1167"/>
        <v>0.48942978437711654</v>
      </c>
      <c r="G148" s="70">
        <f t="shared" si="1167"/>
        <v>0.57704093183067717</v>
      </c>
      <c r="H148" s="54" t="s">
        <v>18</v>
      </c>
      <c r="I148" s="54" t="s">
        <v>18</v>
      </c>
      <c r="J148" s="54" t="s">
        <v>18</v>
      </c>
      <c r="K148" s="71">
        <f t="shared" ref="K148:M148" si="1168">(E148-D148)*100</f>
        <v>1.1577090589840271</v>
      </c>
      <c r="L148" s="71">
        <f t="shared" si="1168"/>
        <v>27.696036622625432</v>
      </c>
      <c r="M148" s="72">
        <f t="shared" si="1168"/>
        <v>8.761114745356064</v>
      </c>
      <c r="N148" s="69">
        <f t="shared" ref="N148:Q148" si="1169">N147/N146</f>
        <v>0.37177090145397662</v>
      </c>
      <c r="O148" s="70">
        <f t="shared" si="1169"/>
        <v>0.40865045566118707</v>
      </c>
      <c r="P148" s="70">
        <f t="shared" si="1169"/>
        <v>0.4348477039325761</v>
      </c>
      <c r="Q148" s="70">
        <f t="shared" si="1169"/>
        <v>0.50945017276881188</v>
      </c>
      <c r="R148" s="54" t="s">
        <v>18</v>
      </c>
      <c r="S148" s="54" t="s">
        <v>18</v>
      </c>
      <c r="T148" s="54" t="s">
        <v>18</v>
      </c>
      <c r="U148" s="71">
        <f t="shared" ref="U148:W148" si="1170">(O148-N148)*100</f>
        <v>3.6879554207210452</v>
      </c>
      <c r="V148" s="71">
        <f t="shared" si="1170"/>
        <v>2.6197248271389029</v>
      </c>
      <c r="W148" s="72">
        <f t="shared" si="1170"/>
        <v>7.4602468836235776</v>
      </c>
      <c r="X148" s="69">
        <f t="shared" ref="X148:AA148" si="1171">X147/X146</f>
        <v>0.46753223432169633</v>
      </c>
      <c r="Y148" s="70">
        <f t="shared" si="1171"/>
        <v>0.48280672768387189</v>
      </c>
      <c r="Z148" s="70">
        <f t="shared" si="1171"/>
        <v>0.51398949840611219</v>
      </c>
      <c r="AA148" s="70">
        <f t="shared" si="1171"/>
        <v>0.62141999149588789</v>
      </c>
      <c r="AB148" s="54" t="s">
        <v>18</v>
      </c>
      <c r="AC148" s="54" t="s">
        <v>18</v>
      </c>
      <c r="AD148" s="54" t="s">
        <v>18</v>
      </c>
      <c r="AE148" s="71">
        <f t="shared" ref="AE148:AG148" si="1172">(Y148-X148)*100</f>
        <v>1.5274493362175567</v>
      </c>
      <c r="AF148" s="71">
        <f t="shared" si="1172"/>
        <v>3.1182770722240294</v>
      </c>
      <c r="AG148" s="72">
        <f t="shared" si="1172"/>
        <v>10.74304930897757</v>
      </c>
      <c r="AH148" s="69">
        <f t="shared" ref="AH148:AK148" si="1173">AH147/AH146</f>
        <v>8.3296555492507834E-2</v>
      </c>
      <c r="AI148" s="70">
        <f t="shared" si="1173"/>
        <v>8.5010079555585538E-2</v>
      </c>
      <c r="AJ148" s="70">
        <f t="shared" si="1173"/>
        <v>8.7699654057246751E-2</v>
      </c>
      <c r="AK148" s="70">
        <f t="shared" si="1173"/>
        <v>9.992205427731457E-2</v>
      </c>
      <c r="AL148" s="54" t="s">
        <v>18</v>
      </c>
      <c r="AM148" s="54" t="s">
        <v>18</v>
      </c>
      <c r="AN148" s="54" t="s">
        <v>18</v>
      </c>
      <c r="AO148" s="71">
        <f t="shared" ref="AO148:AQ148" si="1174">(AI148-AH148)*100</f>
        <v>0.17135240630777038</v>
      </c>
      <c r="AP148" s="71">
        <f t="shared" si="1174"/>
        <v>0.26895745016612127</v>
      </c>
      <c r="AQ148" s="72">
        <f t="shared" si="1174"/>
        <v>1.2222400220067819</v>
      </c>
      <c r="AR148" s="69" t="s">
        <v>18</v>
      </c>
      <c r="AS148" s="70" t="s">
        <v>18</v>
      </c>
      <c r="AT148" s="70">
        <f t="shared" ref="AT148:AU148" si="1175">AT147/AT146</f>
        <v>0.44537211334358595</v>
      </c>
      <c r="AU148" s="70">
        <f t="shared" si="1175"/>
        <v>0.48818195536167469</v>
      </c>
      <c r="AV148" s="54" t="s">
        <v>18</v>
      </c>
      <c r="AW148" s="54" t="s">
        <v>18</v>
      </c>
      <c r="AX148" s="54" t="s">
        <v>18</v>
      </c>
      <c r="AY148" s="71" t="s">
        <v>18</v>
      </c>
      <c r="AZ148" s="71" t="s">
        <v>18</v>
      </c>
      <c r="BA148" s="72">
        <f t="shared" ref="BA148" si="1176">(AU148-AT148)*100</f>
        <v>4.2809842018088737</v>
      </c>
    </row>
    <row r="149" spans="1:53" s="61" customFormat="1" ht="15" hidden="1" customHeight="1" thickBot="1" x14ac:dyDescent="0.3">
      <c r="A149" s="55" t="str">
        <f t="shared" ref="A149" si="1177">B149</f>
        <v>Удмуртская Республика</v>
      </c>
      <c r="B149" s="116" t="s">
        <v>68</v>
      </c>
      <c r="C149" s="56" t="s">
        <v>17</v>
      </c>
      <c r="D149" s="57">
        <f t="shared" ref="D149:E150" si="1178">N149+X149+AH149</f>
        <v>1775.2379999999998</v>
      </c>
      <c r="E149" s="58">
        <f t="shared" si="1178"/>
        <v>2776.7820000000002</v>
      </c>
      <c r="F149" s="58">
        <f>P149+Z149+AT149</f>
        <v>1209.1199999999999</v>
      </c>
      <c r="G149" s="58">
        <f>Q149+AA149+AU149</f>
        <v>1144.8000000000002</v>
      </c>
      <c r="H149" s="59">
        <f t="shared" ref="H149:J150" si="1179">E149/D149</f>
        <v>1.5641744937861854</v>
      </c>
      <c r="I149" s="59">
        <f t="shared" si="1179"/>
        <v>0.43543929627893002</v>
      </c>
      <c r="J149" s="59">
        <f t="shared" si="1179"/>
        <v>0.94680428741564138</v>
      </c>
      <c r="K149" s="58">
        <f t="shared" ref="K149:M150" si="1180">E149-D149</f>
        <v>1001.5440000000003</v>
      </c>
      <c r="L149" s="58">
        <f t="shared" si="1180"/>
        <v>-1567.6620000000003</v>
      </c>
      <c r="M149" s="60">
        <f t="shared" si="1180"/>
        <v>-64.319999999999709</v>
      </c>
      <c r="N149" s="57">
        <f>'[1]Поступление и задолженность'!N149/1000</f>
        <v>236.44</v>
      </c>
      <c r="O149" s="58">
        <f>'[1]Поступление и задолженность'!O149/1000</f>
        <v>262.33100000000002</v>
      </c>
      <c r="P149" s="58">
        <f>'[1]Поступление и задолженность'!P149/1000</f>
        <v>280.161</v>
      </c>
      <c r="Q149" s="58">
        <f>'[1]Поступление и задолженность'!Q149/1000</f>
        <v>217.39699999999999</v>
      </c>
      <c r="R149" s="59">
        <f t="shared" ref="R149:T150" si="1181">O149/N149</f>
        <v>1.1095034681103029</v>
      </c>
      <c r="S149" s="59">
        <f t="shared" si="1181"/>
        <v>1.0679675676911993</v>
      </c>
      <c r="T149" s="59">
        <f t="shared" si="1181"/>
        <v>0.77597167343063445</v>
      </c>
      <c r="U149" s="58">
        <f t="shared" ref="U149:W150" si="1182">O149-N149</f>
        <v>25.89100000000002</v>
      </c>
      <c r="V149" s="58">
        <f t="shared" si="1182"/>
        <v>17.829999999999984</v>
      </c>
      <c r="W149" s="60">
        <f t="shared" si="1182"/>
        <v>-62.76400000000001</v>
      </c>
      <c r="X149" s="57">
        <f>'[1]Поступление и задолженность'!X149/1000</f>
        <v>554.20500000000004</v>
      </c>
      <c r="Y149" s="58">
        <f>'[1]Поступление и задолженность'!Y149/1000</f>
        <v>622.95299999999997</v>
      </c>
      <c r="Z149" s="58">
        <f>'[1]Поступление и задолженность'!Z149/1000</f>
        <v>743.35</v>
      </c>
      <c r="AA149" s="58">
        <f>'[1]Поступление и задолженность'!AA149/1000</f>
        <v>753.78300000000002</v>
      </c>
      <c r="AB149" s="59">
        <f t="shared" ref="AB149:AD150" si="1183">Y149/X149</f>
        <v>1.1240479605921996</v>
      </c>
      <c r="AC149" s="59">
        <f t="shared" si="1183"/>
        <v>1.1932681919823809</v>
      </c>
      <c r="AD149" s="59">
        <f t="shared" si="1183"/>
        <v>1.014035111320374</v>
      </c>
      <c r="AE149" s="58">
        <f t="shared" ref="AE149:AG150" si="1184">Y149-X149</f>
        <v>68.747999999999934</v>
      </c>
      <c r="AF149" s="58">
        <f t="shared" si="1184"/>
        <v>120.39700000000005</v>
      </c>
      <c r="AG149" s="60">
        <f t="shared" si="1184"/>
        <v>10.432999999999993</v>
      </c>
      <c r="AH149" s="57">
        <f>'[1]Поступление и задолженность'!AH149/1000</f>
        <v>984.59299999999996</v>
      </c>
      <c r="AI149" s="58">
        <f>'[1]Поступление и задолженность'!AI149/1000</f>
        <v>1891.498</v>
      </c>
      <c r="AJ149" s="58">
        <f>'[1]Поступление и задолженность'!AJ149/1000</f>
        <v>1990.7429999999999</v>
      </c>
      <c r="AK149" s="58">
        <f>'[1]Поступление и задолженность'!AK149/1000</f>
        <v>1101.7650000000001</v>
      </c>
      <c r="AL149" s="59">
        <f t="shared" ref="AL149:AN150" si="1185">AI149/AH149</f>
        <v>1.9210963311744043</v>
      </c>
      <c r="AM149" s="59">
        <f t="shared" si="1185"/>
        <v>1.052468995473429</v>
      </c>
      <c r="AN149" s="59">
        <f t="shared" si="1185"/>
        <v>0.55344411609132882</v>
      </c>
      <c r="AO149" s="58">
        <f t="shared" ref="AO149:AQ150" si="1186">AI149-AH149</f>
        <v>906.90500000000009</v>
      </c>
      <c r="AP149" s="58">
        <f t="shared" si="1186"/>
        <v>99.244999999999891</v>
      </c>
      <c r="AQ149" s="60">
        <f t="shared" si="1186"/>
        <v>-888.97799999999984</v>
      </c>
      <c r="AR149" s="57" t="s">
        <v>18</v>
      </c>
      <c r="AS149" s="58" t="s">
        <v>18</v>
      </c>
      <c r="AT149" s="58">
        <f>'[1]Поступление и задолженность'!AT149/1000</f>
        <v>185.60900000000001</v>
      </c>
      <c r="AU149" s="58">
        <f>'[1]Поступление и задолженность'!AU149/1000</f>
        <v>173.62</v>
      </c>
      <c r="AV149" s="59" t="s">
        <v>18</v>
      </c>
      <c r="AW149" s="59" t="s">
        <v>18</v>
      </c>
      <c r="AX149" s="59">
        <f t="shared" ref="AX149:AX150" si="1187">AU149/AT149</f>
        <v>0.93540722702024148</v>
      </c>
      <c r="AY149" s="58" t="s">
        <v>18</v>
      </c>
      <c r="AZ149" s="58" t="s">
        <v>18</v>
      </c>
      <c r="BA149" s="60">
        <f t="shared" ref="BA149:BA150" si="1188">AU149-AT149</f>
        <v>-11.989000000000004</v>
      </c>
    </row>
    <row r="150" spans="1:53" s="61" customFormat="1" ht="16.5" hidden="1" customHeight="1" x14ac:dyDescent="0.25">
      <c r="A150" s="62" t="str">
        <f t="shared" ref="A150:A151" si="1189">A149</f>
        <v>Удмуртская Республика</v>
      </c>
      <c r="B150" s="117"/>
      <c r="C150" s="56" t="s">
        <v>19</v>
      </c>
      <c r="D150" s="63">
        <f t="shared" si="1178"/>
        <v>659.3130000000001</v>
      </c>
      <c r="E150" s="64">
        <f t="shared" si="1178"/>
        <v>849.28</v>
      </c>
      <c r="F150" s="64">
        <f>P150+Z150+AT150</f>
        <v>937.33799999999985</v>
      </c>
      <c r="G150" s="64">
        <f>Q150+AA150+AU150</f>
        <v>1129.3399999999999</v>
      </c>
      <c r="H150" s="65">
        <f t="shared" si="1179"/>
        <v>1.2881287036657851</v>
      </c>
      <c r="I150" s="65">
        <f t="shared" si="1179"/>
        <v>1.1036854747550866</v>
      </c>
      <c r="J150" s="65">
        <f t="shared" si="1179"/>
        <v>1.2048375292583893</v>
      </c>
      <c r="K150" s="64">
        <f t="shared" si="1180"/>
        <v>189.96699999999987</v>
      </c>
      <c r="L150" s="64">
        <f t="shared" si="1180"/>
        <v>88.057999999999879</v>
      </c>
      <c r="M150" s="66">
        <f t="shared" si="1180"/>
        <v>192.00200000000007</v>
      </c>
      <c r="N150" s="63">
        <f>'[1]Поступление и задолженность'!N150/1000</f>
        <v>130.41</v>
      </c>
      <c r="O150" s="64">
        <f>'[1]Поступление и задолженность'!O150/1000</f>
        <v>160.35</v>
      </c>
      <c r="P150" s="64">
        <f>'[1]Поступление и задолженность'!P150/1000</f>
        <v>182.57499999999999</v>
      </c>
      <c r="Q150" s="64">
        <f>'[1]Поступление и задолженность'!Q150/1000</f>
        <v>210.857</v>
      </c>
      <c r="R150" s="65">
        <f t="shared" si="1181"/>
        <v>1.2295836208879687</v>
      </c>
      <c r="S150" s="65">
        <f t="shared" si="1181"/>
        <v>1.1386030558154037</v>
      </c>
      <c r="T150" s="65">
        <f t="shared" si="1181"/>
        <v>1.1549062029303028</v>
      </c>
      <c r="U150" s="64">
        <f t="shared" si="1182"/>
        <v>29.939999999999998</v>
      </c>
      <c r="V150" s="64">
        <f t="shared" si="1182"/>
        <v>22.224999999999994</v>
      </c>
      <c r="W150" s="66">
        <f t="shared" si="1182"/>
        <v>28.282000000000011</v>
      </c>
      <c r="X150" s="63">
        <f>'[1]Поступление и задолженность'!X150/1000</f>
        <v>423.78500000000003</v>
      </c>
      <c r="Y150" s="64">
        <f>'[1]Поступление и задолженность'!Y150/1000</f>
        <v>516.58100000000002</v>
      </c>
      <c r="Z150" s="64">
        <f>'[1]Поступление и задолженность'!Z150/1000</f>
        <v>631.99699999999996</v>
      </c>
      <c r="AA150" s="64">
        <f>'[1]Поступление и задолженность'!AA150/1000</f>
        <v>763.35900000000004</v>
      </c>
      <c r="AB150" s="65">
        <f t="shared" si="1183"/>
        <v>1.2189695246410326</v>
      </c>
      <c r="AC150" s="65">
        <f t="shared" si="1183"/>
        <v>1.2234228514018131</v>
      </c>
      <c r="AD150" s="65">
        <f t="shared" si="1183"/>
        <v>1.2078522524632238</v>
      </c>
      <c r="AE150" s="64">
        <f t="shared" si="1184"/>
        <v>92.795999999999992</v>
      </c>
      <c r="AF150" s="64">
        <f t="shared" si="1184"/>
        <v>115.41599999999994</v>
      </c>
      <c r="AG150" s="66">
        <f t="shared" si="1184"/>
        <v>131.36200000000008</v>
      </c>
      <c r="AH150" s="63">
        <f>'[1]Поступление и задолженность'!AH150/1000</f>
        <v>105.11799999999999</v>
      </c>
      <c r="AI150" s="64">
        <f>'[1]Поступление и задолженность'!AI150/1000</f>
        <v>172.34899999999999</v>
      </c>
      <c r="AJ150" s="64">
        <f>'[1]Поступление и задолженность'!AJ150/1000</f>
        <v>216.887</v>
      </c>
      <c r="AK150" s="64">
        <f>'[1]Поступление и задолженность'!AK150/1000</f>
        <v>257.68900000000002</v>
      </c>
      <c r="AL150" s="65">
        <f t="shared" si="1185"/>
        <v>1.6395764759603493</v>
      </c>
      <c r="AM150" s="65">
        <f t="shared" si="1185"/>
        <v>1.2584175133014988</v>
      </c>
      <c r="AN150" s="65">
        <f t="shared" si="1185"/>
        <v>1.1881256137988907</v>
      </c>
      <c r="AO150" s="64">
        <f t="shared" si="1186"/>
        <v>67.230999999999995</v>
      </c>
      <c r="AP150" s="64">
        <f t="shared" si="1186"/>
        <v>44.538000000000011</v>
      </c>
      <c r="AQ150" s="66">
        <f t="shared" si="1186"/>
        <v>40.802000000000021</v>
      </c>
      <c r="AR150" s="63">
        <f>'[1]Поступление и задолженность'!AR150/1000</f>
        <v>84.908000000000001</v>
      </c>
      <c r="AS150" s="64">
        <f>'[1]Поступление и задолженность'!AS150/1000</f>
        <v>110.40600000000001</v>
      </c>
      <c r="AT150" s="64">
        <f>'[1]Поступление и задолженность'!AT150/1000</f>
        <v>122.76600000000001</v>
      </c>
      <c r="AU150" s="64">
        <f>'[1]Поступление и задолженность'!AU150/1000</f>
        <v>155.124</v>
      </c>
      <c r="AV150" s="65">
        <f t="shared" ref="AV150:AW150" si="1190">AS150/AR150</f>
        <v>1.300301502803034</v>
      </c>
      <c r="AW150" s="65">
        <f t="shared" si="1190"/>
        <v>1.1119504374762241</v>
      </c>
      <c r="AX150" s="65">
        <f t="shared" si="1187"/>
        <v>1.2635746053467571</v>
      </c>
      <c r="AY150" s="64">
        <f t="shared" ref="AY150:AZ150" si="1191">AS150-AR150</f>
        <v>25.498000000000005</v>
      </c>
      <c r="AZ150" s="64">
        <f t="shared" si="1191"/>
        <v>12.36</v>
      </c>
      <c r="BA150" s="66">
        <f t="shared" si="1188"/>
        <v>32.35799999999999</v>
      </c>
    </row>
    <row r="151" spans="1:53" s="61" customFormat="1" ht="45" hidden="1" customHeight="1" thickBot="1" x14ac:dyDescent="0.3">
      <c r="A151" s="67" t="str">
        <f t="shared" si="1189"/>
        <v>Удмуртская Республика</v>
      </c>
      <c r="B151" s="118"/>
      <c r="C151" s="68" t="s">
        <v>20</v>
      </c>
      <c r="D151" s="69">
        <f t="shared" ref="D151:G151" si="1192">D150/D149</f>
        <v>0.37139414546105942</v>
      </c>
      <c r="E151" s="70">
        <f t="shared" si="1192"/>
        <v>0.3058504412661851</v>
      </c>
      <c r="F151" s="70">
        <f t="shared" si="1192"/>
        <v>0.77522330289797536</v>
      </c>
      <c r="G151" s="70">
        <f t="shared" si="1192"/>
        <v>0.98649545772187264</v>
      </c>
      <c r="H151" s="54" t="s">
        <v>18</v>
      </c>
      <c r="I151" s="54" t="s">
        <v>18</v>
      </c>
      <c r="J151" s="54" t="s">
        <v>18</v>
      </c>
      <c r="K151" s="71">
        <f t="shared" ref="K151:M151" si="1193">(E151-D151)*100</f>
        <v>-6.5543704194874319</v>
      </c>
      <c r="L151" s="71">
        <f t="shared" si="1193"/>
        <v>46.937286163179024</v>
      </c>
      <c r="M151" s="72">
        <f t="shared" si="1193"/>
        <v>21.127215482389726</v>
      </c>
      <c r="N151" s="69">
        <f t="shared" ref="N151:Q151" si="1194">N150/N149</f>
        <v>0.55155642023346307</v>
      </c>
      <c r="O151" s="70">
        <f t="shared" si="1194"/>
        <v>0.61125067186112192</v>
      </c>
      <c r="P151" s="70">
        <f t="shared" si="1194"/>
        <v>0.6516788560863217</v>
      </c>
      <c r="Q151" s="70">
        <f t="shared" si="1194"/>
        <v>0.9699167881801497</v>
      </c>
      <c r="R151" s="54" t="s">
        <v>18</v>
      </c>
      <c r="S151" s="54" t="s">
        <v>18</v>
      </c>
      <c r="T151" s="54" t="s">
        <v>18</v>
      </c>
      <c r="U151" s="71">
        <f t="shared" ref="U151:W151" si="1195">(O151-N151)*100</f>
        <v>5.9694251627658845</v>
      </c>
      <c r="V151" s="71">
        <f t="shared" si="1195"/>
        <v>4.0428184225199786</v>
      </c>
      <c r="W151" s="72">
        <f t="shared" si="1195"/>
        <v>31.823793209382799</v>
      </c>
      <c r="X151" s="69">
        <f t="shared" ref="X151:AA151" si="1196">X150/X149</f>
        <v>0.76467191743127538</v>
      </c>
      <c r="Y151" s="70">
        <f t="shared" si="1196"/>
        <v>0.8292455450090136</v>
      </c>
      <c r="Z151" s="70">
        <f t="shared" si="1196"/>
        <v>0.85020111656689301</v>
      </c>
      <c r="AA151" s="70">
        <f t="shared" si="1196"/>
        <v>1.0127039214203557</v>
      </c>
      <c r="AB151" s="54" t="s">
        <v>18</v>
      </c>
      <c r="AC151" s="54" t="s">
        <v>18</v>
      </c>
      <c r="AD151" s="54" t="s">
        <v>18</v>
      </c>
      <c r="AE151" s="71">
        <f t="shared" ref="AE151:AG151" si="1197">(Y151-X151)*100</f>
        <v>6.4573627577738213</v>
      </c>
      <c r="AF151" s="71">
        <f t="shared" si="1197"/>
        <v>2.0955571557879416</v>
      </c>
      <c r="AG151" s="72">
        <f t="shared" si="1197"/>
        <v>16.25028048534627</v>
      </c>
      <c r="AH151" s="69">
        <f t="shared" ref="AH151:AK151" si="1198">AH150/AH149</f>
        <v>0.10676289593771233</v>
      </c>
      <c r="AI151" s="70">
        <f t="shared" si="1198"/>
        <v>9.1117727853796293E-2</v>
      </c>
      <c r="AJ151" s="70">
        <f t="shared" si="1198"/>
        <v>0.10894776472904841</v>
      </c>
      <c r="AK151" s="70">
        <f t="shared" si="1198"/>
        <v>0.2338874442372012</v>
      </c>
      <c r="AL151" s="54" t="s">
        <v>18</v>
      </c>
      <c r="AM151" s="54" t="s">
        <v>18</v>
      </c>
      <c r="AN151" s="54" t="s">
        <v>18</v>
      </c>
      <c r="AO151" s="71">
        <f t="shared" ref="AO151:AQ151" si="1199">(AI151-AH151)*100</f>
        <v>-1.5645168083916041</v>
      </c>
      <c r="AP151" s="71">
        <f t="shared" si="1199"/>
        <v>1.7830036875252113</v>
      </c>
      <c r="AQ151" s="72">
        <f t="shared" si="1199"/>
        <v>12.49396795081528</v>
      </c>
      <c r="AR151" s="69" t="s">
        <v>18</v>
      </c>
      <c r="AS151" s="70" t="s">
        <v>18</v>
      </c>
      <c r="AT151" s="70">
        <f t="shared" ref="AT151:AU151" si="1200">AT150/AT149</f>
        <v>0.66142266808182792</v>
      </c>
      <c r="AU151" s="70">
        <f t="shared" si="1200"/>
        <v>0.89346849441308596</v>
      </c>
      <c r="AV151" s="54" t="s">
        <v>18</v>
      </c>
      <c r="AW151" s="54" t="s">
        <v>18</v>
      </c>
      <c r="AX151" s="54" t="s">
        <v>18</v>
      </c>
      <c r="AY151" s="71" t="s">
        <v>18</v>
      </c>
      <c r="AZ151" s="71" t="s">
        <v>18</v>
      </c>
      <c r="BA151" s="72">
        <f t="shared" ref="BA151" si="1201">(AU151-AT151)*100</f>
        <v>23.204582633125803</v>
      </c>
    </row>
    <row r="152" spans="1:53" s="61" customFormat="1" ht="15" customHeight="1" thickBot="1" x14ac:dyDescent="0.3">
      <c r="A152" s="55" t="str">
        <f t="shared" ref="A152" si="1202">B152</f>
        <v>Чувашская Республика</v>
      </c>
      <c r="B152" s="116" t="s">
        <v>69</v>
      </c>
      <c r="C152" s="56" t="s">
        <v>17</v>
      </c>
      <c r="D152" s="57">
        <f t="shared" ref="D152:E153" si="1203">N152+X152+AH152</f>
        <v>1245.444</v>
      </c>
      <c r="E152" s="58">
        <f t="shared" si="1203"/>
        <v>1290.5889999999999</v>
      </c>
      <c r="F152" s="58">
        <f>P152+Z152+AT152</f>
        <v>841.33900000000006</v>
      </c>
      <c r="G152" s="58">
        <f>Q152+AA152+AU152</f>
        <v>957.12200000000007</v>
      </c>
      <c r="H152" s="59">
        <f t="shared" ref="H152:J153" si="1204">E152/D152</f>
        <v>1.0362481171373421</v>
      </c>
      <c r="I152" s="59">
        <f t="shared" si="1204"/>
        <v>0.65190312330261613</v>
      </c>
      <c r="J152" s="59">
        <f t="shared" si="1204"/>
        <v>1.1376175358565335</v>
      </c>
      <c r="K152" s="58">
        <f t="shared" ref="K152:M153" si="1205">E152-D152</f>
        <v>45.144999999999982</v>
      </c>
      <c r="L152" s="58">
        <f t="shared" si="1205"/>
        <v>-449.24999999999989</v>
      </c>
      <c r="M152" s="60">
        <f t="shared" si="1205"/>
        <v>115.78300000000002</v>
      </c>
      <c r="N152" s="57">
        <f>'[1]Поступление и задолженность'!N152/1000</f>
        <v>106.105</v>
      </c>
      <c r="O152" s="58">
        <f>'[1]Поступление и задолженность'!O152/1000</f>
        <v>118.212</v>
      </c>
      <c r="P152" s="58">
        <f>'[1]Поступление и задолженность'!P152/1000</f>
        <v>123.646</v>
      </c>
      <c r="Q152" s="58">
        <f>'[1]Поступление и задолженность'!Q152/1000</f>
        <v>152.37700000000001</v>
      </c>
      <c r="R152" s="59">
        <f t="shared" ref="R152:T153" si="1206">O152/N152</f>
        <v>1.1141039536308375</v>
      </c>
      <c r="S152" s="59">
        <f t="shared" si="1206"/>
        <v>1.0459682604134943</v>
      </c>
      <c r="T152" s="59">
        <f t="shared" si="1206"/>
        <v>1.2323649774355823</v>
      </c>
      <c r="U152" s="58">
        <f t="shared" ref="U152:W153" si="1207">O152-N152</f>
        <v>12.106999999999999</v>
      </c>
      <c r="V152" s="58">
        <f t="shared" si="1207"/>
        <v>5.4339999999999975</v>
      </c>
      <c r="W152" s="60">
        <f t="shared" si="1207"/>
        <v>28.731000000000009</v>
      </c>
      <c r="X152" s="57">
        <f>'[1]Поступление и задолженность'!X152/1000</f>
        <v>407.47300000000001</v>
      </c>
      <c r="Y152" s="58">
        <f>'[1]Поступление и задолженность'!Y152/1000</f>
        <v>451.88799999999998</v>
      </c>
      <c r="Z152" s="58">
        <f>'[1]Поступление и задолженность'!Z152/1000</f>
        <v>544.73800000000006</v>
      </c>
      <c r="AA152" s="58">
        <f>'[1]Поступление и задолженность'!AA152/1000</f>
        <v>641.84</v>
      </c>
      <c r="AB152" s="59">
        <f t="shared" ref="AB152:AD153" si="1208">Y152/X152</f>
        <v>1.1090010871885989</v>
      </c>
      <c r="AC152" s="59">
        <f t="shared" si="1208"/>
        <v>1.2054712672166557</v>
      </c>
      <c r="AD152" s="59">
        <f t="shared" si="1208"/>
        <v>1.1782545003285982</v>
      </c>
      <c r="AE152" s="58">
        <f t="shared" ref="AE152:AG153" si="1209">Y152-X152</f>
        <v>44.414999999999964</v>
      </c>
      <c r="AF152" s="58">
        <f t="shared" si="1209"/>
        <v>92.85000000000008</v>
      </c>
      <c r="AG152" s="60">
        <f t="shared" si="1209"/>
        <v>97.101999999999975</v>
      </c>
      <c r="AH152" s="57">
        <f>'[1]Поступление и задолженность'!AH152/1000</f>
        <v>731.86599999999999</v>
      </c>
      <c r="AI152" s="58">
        <f>'[1]Поступление и задолженность'!AI152/1000</f>
        <v>720.48900000000003</v>
      </c>
      <c r="AJ152" s="58">
        <f>'[1]Поступление и задолженность'!AJ152/1000</f>
        <v>551.48500000000001</v>
      </c>
      <c r="AK152" s="58">
        <f>'[1]Поступление и задолженность'!AK152/1000</f>
        <v>596.83000000000004</v>
      </c>
      <c r="AL152" s="59">
        <f t="shared" ref="AL152:AN153" si="1210">AI152/AH152</f>
        <v>0.98445480456804946</v>
      </c>
      <c r="AM152" s="59">
        <f t="shared" si="1210"/>
        <v>0.76543153330585201</v>
      </c>
      <c r="AN152" s="59">
        <f t="shared" si="1210"/>
        <v>1.0822234512271414</v>
      </c>
      <c r="AO152" s="58">
        <f t="shared" ref="AO152:AQ153" si="1211">AI152-AH152</f>
        <v>-11.376999999999953</v>
      </c>
      <c r="AP152" s="58">
        <f t="shared" si="1211"/>
        <v>-169.00400000000002</v>
      </c>
      <c r="AQ152" s="60">
        <f t="shared" si="1211"/>
        <v>45.345000000000027</v>
      </c>
      <c r="AR152" s="57" t="s">
        <v>18</v>
      </c>
      <c r="AS152" s="58" t="s">
        <v>18</v>
      </c>
      <c r="AT152" s="58">
        <f>'[1]Поступление и задолженность'!AT152/1000</f>
        <v>172.95500000000001</v>
      </c>
      <c r="AU152" s="58">
        <f>'[1]Поступление и задолженность'!AU152/1000</f>
        <v>162.905</v>
      </c>
      <c r="AV152" s="59" t="s">
        <v>18</v>
      </c>
      <c r="AW152" s="59" t="s">
        <v>18</v>
      </c>
      <c r="AX152" s="59">
        <f t="shared" ref="AX152:AX153" si="1212">AU152/AT152</f>
        <v>0.94189239975716221</v>
      </c>
      <c r="AY152" s="58" t="s">
        <v>18</v>
      </c>
      <c r="AZ152" s="58" t="s">
        <v>18</v>
      </c>
      <c r="BA152" s="60">
        <f t="shared" ref="BA152:BA153" si="1213">AU152-AT152</f>
        <v>-10.050000000000011</v>
      </c>
    </row>
    <row r="153" spans="1:53" s="61" customFormat="1" ht="16.5" hidden="1" customHeight="1" x14ac:dyDescent="0.25">
      <c r="A153" s="62" t="str">
        <f t="shared" ref="A153:A154" si="1214">A152</f>
        <v>Чувашская Республика</v>
      </c>
      <c r="B153" s="117"/>
      <c r="C153" s="56" t="s">
        <v>19</v>
      </c>
      <c r="D153" s="63">
        <f t="shared" si="1203"/>
        <v>186.10999999999999</v>
      </c>
      <c r="E153" s="64">
        <f t="shared" si="1203"/>
        <v>293.98900000000003</v>
      </c>
      <c r="F153" s="64">
        <f>P153+Z153+AT153</f>
        <v>286.84800000000001</v>
      </c>
      <c r="G153" s="64">
        <f>Q153+AA153+AU153</f>
        <v>431.017</v>
      </c>
      <c r="H153" s="65">
        <f t="shared" si="1204"/>
        <v>1.5796518188168291</v>
      </c>
      <c r="I153" s="65">
        <f t="shared" si="1204"/>
        <v>0.97570997554330263</v>
      </c>
      <c r="J153" s="65">
        <f t="shared" si="1204"/>
        <v>1.5025971943328871</v>
      </c>
      <c r="K153" s="64">
        <f t="shared" si="1205"/>
        <v>107.87900000000005</v>
      </c>
      <c r="L153" s="64">
        <f t="shared" si="1205"/>
        <v>-7.1410000000000196</v>
      </c>
      <c r="M153" s="66">
        <f t="shared" si="1205"/>
        <v>144.16899999999998</v>
      </c>
      <c r="N153" s="63">
        <f>'[1]Поступление и задолженность'!N153/1000</f>
        <v>25.167000000000002</v>
      </c>
      <c r="O153" s="64">
        <f>'[1]Поступление и задолженность'!O153/1000</f>
        <v>31.207000000000001</v>
      </c>
      <c r="P153" s="64">
        <f>'[1]Поступление и задолженность'!P153/1000</f>
        <v>35.411999999999999</v>
      </c>
      <c r="Q153" s="64">
        <f>'[1]Поступление и задолженность'!Q153/1000</f>
        <v>55.872999999999998</v>
      </c>
      <c r="R153" s="65">
        <f t="shared" si="1206"/>
        <v>1.2399968212341559</v>
      </c>
      <c r="S153" s="65">
        <f t="shared" si="1206"/>
        <v>1.1347454096837248</v>
      </c>
      <c r="T153" s="65">
        <f t="shared" si="1206"/>
        <v>1.5777984863887948</v>
      </c>
      <c r="U153" s="64">
        <f t="shared" si="1207"/>
        <v>6.0399999999999991</v>
      </c>
      <c r="V153" s="64">
        <f t="shared" si="1207"/>
        <v>4.2049999999999983</v>
      </c>
      <c r="W153" s="66">
        <f t="shared" si="1207"/>
        <v>20.460999999999999</v>
      </c>
      <c r="X153" s="63">
        <f>'[1]Поступление и задолженность'!X153/1000</f>
        <v>120.026</v>
      </c>
      <c r="Y153" s="64">
        <f>'[1]Поступление и задолженность'!Y153/1000</f>
        <v>156.11500000000001</v>
      </c>
      <c r="Z153" s="64">
        <f>'[1]Поступление и задолженность'!Z153/1000</f>
        <v>206.82499999999999</v>
      </c>
      <c r="AA153" s="64">
        <f>'[1]Поступление и задолженность'!AA153/1000</f>
        <v>316.589</v>
      </c>
      <c r="AB153" s="65">
        <f t="shared" si="1208"/>
        <v>1.3006765200873145</v>
      </c>
      <c r="AC153" s="65">
        <f t="shared" si="1208"/>
        <v>1.3248246484963007</v>
      </c>
      <c r="AD153" s="65">
        <f t="shared" si="1208"/>
        <v>1.5307095370482293</v>
      </c>
      <c r="AE153" s="64">
        <f t="shared" si="1209"/>
        <v>36.089000000000013</v>
      </c>
      <c r="AF153" s="64">
        <f t="shared" si="1209"/>
        <v>50.70999999999998</v>
      </c>
      <c r="AG153" s="66">
        <f t="shared" si="1209"/>
        <v>109.76400000000001</v>
      </c>
      <c r="AH153" s="63">
        <f>'[1]Поступление и задолженность'!AH153/1000</f>
        <v>40.917000000000002</v>
      </c>
      <c r="AI153" s="64">
        <f>'[1]Поступление и задолженность'!AI153/1000</f>
        <v>106.667</v>
      </c>
      <c r="AJ153" s="64">
        <f>'[1]Поступление и задолженность'!AJ153/1000</f>
        <v>146.679</v>
      </c>
      <c r="AK153" s="64">
        <f>'[1]Поступление и задолженность'!AK153/1000</f>
        <v>131.238</v>
      </c>
      <c r="AL153" s="65">
        <f t="shared" si="1210"/>
        <v>2.6069115526553754</v>
      </c>
      <c r="AM153" s="65">
        <f t="shared" si="1210"/>
        <v>1.3751113277771008</v>
      </c>
      <c r="AN153" s="65">
        <f t="shared" si="1210"/>
        <v>0.89472930685374186</v>
      </c>
      <c r="AO153" s="64">
        <f t="shared" si="1211"/>
        <v>65.75</v>
      </c>
      <c r="AP153" s="64">
        <f t="shared" si="1211"/>
        <v>40.012</v>
      </c>
      <c r="AQ153" s="66">
        <f t="shared" si="1211"/>
        <v>-15.441000000000003</v>
      </c>
      <c r="AR153" s="63">
        <f>'[1]Поступление и задолженность'!AR153/1000</f>
        <v>24.471</v>
      </c>
      <c r="AS153" s="64">
        <f>'[1]Поступление и задолженность'!AS153/1000</f>
        <v>31.37</v>
      </c>
      <c r="AT153" s="64">
        <f>'[1]Поступление и задолженность'!AT153/1000</f>
        <v>44.610999999999997</v>
      </c>
      <c r="AU153" s="64">
        <f>'[1]Поступление и задолженность'!AU153/1000</f>
        <v>58.555</v>
      </c>
      <c r="AV153" s="65">
        <f t="shared" ref="AV153:AW153" si="1215">AS153/AR153</f>
        <v>1.2819255445220874</v>
      </c>
      <c r="AW153" s="65">
        <f t="shared" si="1215"/>
        <v>1.4220911699075549</v>
      </c>
      <c r="AX153" s="65">
        <f t="shared" si="1212"/>
        <v>1.3125686489879178</v>
      </c>
      <c r="AY153" s="64">
        <f t="shared" ref="AY153:AZ153" si="1216">AS153-AR153</f>
        <v>6.8990000000000009</v>
      </c>
      <c r="AZ153" s="64">
        <f t="shared" si="1216"/>
        <v>13.240999999999996</v>
      </c>
      <c r="BA153" s="66">
        <f t="shared" si="1213"/>
        <v>13.944000000000003</v>
      </c>
    </row>
    <row r="154" spans="1:53" s="61" customFormat="1" ht="45" hidden="1" customHeight="1" thickBot="1" x14ac:dyDescent="0.3">
      <c r="A154" s="67" t="str">
        <f t="shared" si="1214"/>
        <v>Чувашская Республика</v>
      </c>
      <c r="B154" s="118"/>
      <c r="C154" s="68" t="s">
        <v>20</v>
      </c>
      <c r="D154" s="69">
        <f t="shared" ref="D154:G154" si="1217">D153/D152</f>
        <v>0.14943265213048518</v>
      </c>
      <c r="E154" s="70">
        <f t="shared" si="1217"/>
        <v>0.22779444114276509</v>
      </c>
      <c r="F154" s="70">
        <f t="shared" si="1217"/>
        <v>0.3409422361259849</v>
      </c>
      <c r="G154" s="70">
        <f t="shared" si="1217"/>
        <v>0.45032608173252725</v>
      </c>
      <c r="H154" s="54" t="s">
        <v>18</v>
      </c>
      <c r="I154" s="54" t="s">
        <v>18</v>
      </c>
      <c r="J154" s="54" t="s">
        <v>18</v>
      </c>
      <c r="K154" s="71">
        <f t="shared" ref="K154:M154" si="1218">(E154-D154)*100</f>
        <v>7.8361789012279912</v>
      </c>
      <c r="L154" s="71">
        <f t="shared" si="1218"/>
        <v>11.314779498321981</v>
      </c>
      <c r="M154" s="72">
        <f t="shared" si="1218"/>
        <v>10.938384560654235</v>
      </c>
      <c r="N154" s="69">
        <f t="shared" ref="N154:Q154" si="1219">N153/N152</f>
        <v>0.23718957636303661</v>
      </c>
      <c r="O154" s="70">
        <f t="shared" si="1219"/>
        <v>0.26399181132203159</v>
      </c>
      <c r="P154" s="70">
        <f t="shared" si="1219"/>
        <v>0.28639826601750157</v>
      </c>
      <c r="Q154" s="70">
        <f t="shared" si="1219"/>
        <v>0.36667607316064754</v>
      </c>
      <c r="R154" s="54" t="s">
        <v>18</v>
      </c>
      <c r="S154" s="54" t="s">
        <v>18</v>
      </c>
      <c r="T154" s="54" t="s">
        <v>18</v>
      </c>
      <c r="U154" s="71">
        <f t="shared" ref="U154:W154" si="1220">(O154-N154)*100</f>
        <v>2.6802234958994973</v>
      </c>
      <c r="V154" s="71">
        <f t="shared" si="1220"/>
        <v>2.2406454695469979</v>
      </c>
      <c r="W154" s="72">
        <f t="shared" si="1220"/>
        <v>8.0277807143145967</v>
      </c>
      <c r="X154" s="69">
        <f t="shared" ref="X154:AA154" si="1221">X153/X152</f>
        <v>0.29456184826970128</v>
      </c>
      <c r="Y154" s="70">
        <f t="shared" si="1221"/>
        <v>0.34547277201430449</v>
      </c>
      <c r="Z154" s="70">
        <f t="shared" si="1221"/>
        <v>0.37967793691646251</v>
      </c>
      <c r="AA154" s="70">
        <f t="shared" si="1221"/>
        <v>0.4932522123893805</v>
      </c>
      <c r="AB154" s="54" t="s">
        <v>18</v>
      </c>
      <c r="AC154" s="54" t="s">
        <v>18</v>
      </c>
      <c r="AD154" s="54" t="s">
        <v>18</v>
      </c>
      <c r="AE154" s="71">
        <f t="shared" ref="AE154:AG154" si="1222">(Y154-X154)*100</f>
        <v>5.0910923744603211</v>
      </c>
      <c r="AF154" s="71">
        <f t="shared" si="1222"/>
        <v>3.4205164902158023</v>
      </c>
      <c r="AG154" s="72">
        <f t="shared" si="1222"/>
        <v>11.357427547291799</v>
      </c>
      <c r="AH154" s="69">
        <f t="shared" ref="AH154:AK154" si="1223">AH153/AH152</f>
        <v>5.5907775467093704E-2</v>
      </c>
      <c r="AI154" s="70">
        <f t="shared" si="1223"/>
        <v>0.14804806180247027</v>
      </c>
      <c r="AJ154" s="70">
        <f t="shared" si="1223"/>
        <v>0.26597096929200248</v>
      </c>
      <c r="AK154" s="70">
        <f t="shared" si="1223"/>
        <v>0.21989176147311629</v>
      </c>
      <c r="AL154" s="54" t="s">
        <v>18</v>
      </c>
      <c r="AM154" s="54" t="s">
        <v>18</v>
      </c>
      <c r="AN154" s="54" t="s">
        <v>18</v>
      </c>
      <c r="AO154" s="71">
        <f t="shared" ref="AO154:AQ154" si="1224">(AI154-AH154)*100</f>
        <v>9.2140286335376569</v>
      </c>
      <c r="AP154" s="71">
        <f t="shared" si="1224"/>
        <v>11.792290748953221</v>
      </c>
      <c r="AQ154" s="72">
        <f t="shared" si="1224"/>
        <v>-4.6079207818886196</v>
      </c>
      <c r="AR154" s="69" t="s">
        <v>18</v>
      </c>
      <c r="AS154" s="70" t="s">
        <v>18</v>
      </c>
      <c r="AT154" s="70">
        <f t="shared" ref="AT154:AU154" si="1225">AT153/AT152</f>
        <v>0.25793414471972476</v>
      </c>
      <c r="AU154" s="70">
        <f t="shared" si="1225"/>
        <v>0.35944261993186211</v>
      </c>
      <c r="AV154" s="54" t="s">
        <v>18</v>
      </c>
      <c r="AW154" s="54" t="s">
        <v>18</v>
      </c>
      <c r="AX154" s="54" t="s">
        <v>18</v>
      </c>
      <c r="AY154" s="71" t="s">
        <v>18</v>
      </c>
      <c r="AZ154" s="71" t="s">
        <v>18</v>
      </c>
      <c r="BA154" s="72">
        <f t="shared" ref="BA154" si="1226">(AU154-AT154)*100</f>
        <v>10.150847521213734</v>
      </c>
    </row>
    <row r="155" spans="1:53" s="61" customFormat="1" ht="15.75" customHeight="1" thickBot="1" x14ac:dyDescent="0.3">
      <c r="A155" s="55" t="str">
        <f t="shared" ref="A155" si="1227">B155</f>
        <v>Кировская область</v>
      </c>
      <c r="B155" s="116" t="s">
        <v>70</v>
      </c>
      <c r="C155" s="56" t="s">
        <v>17</v>
      </c>
      <c r="D155" s="57">
        <f t="shared" ref="D155:E156" si="1228">N155+X155+AH155</f>
        <v>1678.0810000000001</v>
      </c>
      <c r="E155" s="58">
        <f t="shared" si="1228"/>
        <v>1552.548</v>
      </c>
      <c r="F155" s="58">
        <f>P155+Z155+AT155</f>
        <v>1353.5410000000002</v>
      </c>
      <c r="G155" s="58">
        <f>Q155+AA155+AU155</f>
        <v>1407.7030000000002</v>
      </c>
      <c r="H155" s="59">
        <f t="shared" ref="H155:J156" si="1229">E155/D155</f>
        <v>0.92519252646326366</v>
      </c>
      <c r="I155" s="59">
        <f t="shared" si="1229"/>
        <v>0.87181909995697404</v>
      </c>
      <c r="J155" s="59">
        <f t="shared" si="1229"/>
        <v>1.0400150420268024</v>
      </c>
      <c r="K155" s="58">
        <f t="shared" ref="K155:M156" si="1230">E155-D155</f>
        <v>-125.53300000000013</v>
      </c>
      <c r="L155" s="58">
        <f t="shared" si="1230"/>
        <v>-199.00699999999983</v>
      </c>
      <c r="M155" s="60">
        <f t="shared" si="1230"/>
        <v>54.162000000000035</v>
      </c>
      <c r="N155" s="57">
        <f>'[1]Поступление и задолженность'!N155/1000</f>
        <v>246.512</v>
      </c>
      <c r="O155" s="58">
        <f>'[1]Поступление и задолженность'!O155/1000</f>
        <v>253.06899999999999</v>
      </c>
      <c r="P155" s="58">
        <f>'[1]Поступление и задолженность'!P155/1000</f>
        <v>258.404</v>
      </c>
      <c r="Q155" s="58">
        <f>'[1]Поступление и задолженность'!Q155/1000</f>
        <v>310.55200000000002</v>
      </c>
      <c r="R155" s="59">
        <f t="shared" ref="R155:T156" si="1231">O155/N155</f>
        <v>1.0265991107937951</v>
      </c>
      <c r="S155" s="59">
        <f t="shared" si="1231"/>
        <v>1.0210812071016206</v>
      </c>
      <c r="T155" s="59">
        <f t="shared" si="1231"/>
        <v>1.2018080215476541</v>
      </c>
      <c r="U155" s="58">
        <f t="shared" ref="U155:W156" si="1232">O155-N155</f>
        <v>6.5569999999999879</v>
      </c>
      <c r="V155" s="58">
        <f t="shared" si="1232"/>
        <v>5.335000000000008</v>
      </c>
      <c r="W155" s="60">
        <f t="shared" si="1232"/>
        <v>52.148000000000025</v>
      </c>
      <c r="X155" s="57">
        <f>'[1]Поступление и задолженность'!X155/1000</f>
        <v>759.62199999999996</v>
      </c>
      <c r="Y155" s="58">
        <f>'[1]Поступление и задолженность'!Y155/1000</f>
        <v>828.33699999999999</v>
      </c>
      <c r="Z155" s="58">
        <f>'[1]Поступление и задолженность'!Z155/1000</f>
        <v>958.18600000000004</v>
      </c>
      <c r="AA155" s="58">
        <f>'[1]Поступление и задолженность'!AA155/1000</f>
        <v>957.80600000000004</v>
      </c>
      <c r="AB155" s="59">
        <f t="shared" ref="AB155:AD156" si="1233">Y155/X155</f>
        <v>1.0904594653656687</v>
      </c>
      <c r="AC155" s="59">
        <f t="shared" si="1233"/>
        <v>1.1567586622352981</v>
      </c>
      <c r="AD155" s="59">
        <f t="shared" si="1233"/>
        <v>0.99960341729058866</v>
      </c>
      <c r="AE155" s="58">
        <f t="shared" ref="AE155:AG156" si="1234">Y155-X155</f>
        <v>68.715000000000032</v>
      </c>
      <c r="AF155" s="58">
        <f t="shared" si="1234"/>
        <v>129.84900000000005</v>
      </c>
      <c r="AG155" s="60">
        <f t="shared" si="1234"/>
        <v>-0.37999999999999545</v>
      </c>
      <c r="AH155" s="57">
        <f>'[1]Поступление и задолженность'!AH155/1000</f>
        <v>671.947</v>
      </c>
      <c r="AI155" s="58">
        <f>'[1]Поступление и задолженность'!AI155/1000</f>
        <v>471.142</v>
      </c>
      <c r="AJ155" s="58">
        <f>'[1]Поступление и задолженность'!AJ155/1000</f>
        <v>380.45600000000002</v>
      </c>
      <c r="AK155" s="58">
        <f>'[1]Поступление и задолженность'!AK155/1000</f>
        <v>364.03300000000002</v>
      </c>
      <c r="AL155" s="59">
        <f t="shared" ref="AL155:AN156" si="1235">AI155/AH155</f>
        <v>0.70115946644601435</v>
      </c>
      <c r="AM155" s="59">
        <f t="shared" si="1235"/>
        <v>0.80751875230822134</v>
      </c>
      <c r="AN155" s="59">
        <f t="shared" si="1235"/>
        <v>0.95683337889269715</v>
      </c>
      <c r="AO155" s="58">
        <f t="shared" ref="AO155:AQ156" si="1236">AI155-AH155</f>
        <v>-200.80500000000001</v>
      </c>
      <c r="AP155" s="58">
        <f t="shared" si="1236"/>
        <v>-90.685999999999979</v>
      </c>
      <c r="AQ155" s="60">
        <f t="shared" si="1236"/>
        <v>-16.423000000000002</v>
      </c>
      <c r="AR155" s="57" t="s">
        <v>18</v>
      </c>
      <c r="AS155" s="58" t="s">
        <v>18</v>
      </c>
      <c r="AT155" s="58">
        <f>'[1]Поступление и задолженность'!AT155/1000</f>
        <v>136.95099999999999</v>
      </c>
      <c r="AU155" s="58">
        <f>'[1]Поступление и задолженность'!AU155/1000</f>
        <v>139.345</v>
      </c>
      <c r="AV155" s="59" t="s">
        <v>18</v>
      </c>
      <c r="AW155" s="59" t="s">
        <v>18</v>
      </c>
      <c r="AX155" s="59">
        <f t="shared" ref="AX155:AX156" si="1237">AU155/AT155</f>
        <v>1.0174807047776213</v>
      </c>
      <c r="AY155" s="58" t="s">
        <v>18</v>
      </c>
      <c r="AZ155" s="58" t="s">
        <v>18</v>
      </c>
      <c r="BA155" s="60">
        <f t="shared" ref="BA155:BA156" si="1238">AU155-AT155</f>
        <v>2.3940000000000055</v>
      </c>
    </row>
    <row r="156" spans="1:53" s="61" customFormat="1" ht="16.5" hidden="1" customHeight="1" x14ac:dyDescent="0.25">
      <c r="A156" s="62" t="str">
        <f t="shared" ref="A156:A157" si="1239">A155</f>
        <v>Кировская область</v>
      </c>
      <c r="B156" s="117"/>
      <c r="C156" s="56" t="s">
        <v>19</v>
      </c>
      <c r="D156" s="63">
        <f t="shared" si="1228"/>
        <v>434.62199999999996</v>
      </c>
      <c r="E156" s="64">
        <f t="shared" si="1228"/>
        <v>545.27700000000004</v>
      </c>
      <c r="F156" s="64">
        <f>P156+Z156+AT156</f>
        <v>595.9</v>
      </c>
      <c r="G156" s="64">
        <f>Q156+AA156+AU156</f>
        <v>726.32100000000003</v>
      </c>
      <c r="H156" s="65">
        <f t="shared" si="1229"/>
        <v>1.2546005494429644</v>
      </c>
      <c r="I156" s="65">
        <f t="shared" si="1229"/>
        <v>1.0928390524449041</v>
      </c>
      <c r="J156" s="65">
        <f t="shared" si="1229"/>
        <v>1.2188639033394866</v>
      </c>
      <c r="K156" s="64">
        <f t="shared" si="1230"/>
        <v>110.65500000000009</v>
      </c>
      <c r="L156" s="64">
        <f t="shared" si="1230"/>
        <v>50.622999999999934</v>
      </c>
      <c r="M156" s="66">
        <f t="shared" si="1230"/>
        <v>130.42100000000005</v>
      </c>
      <c r="N156" s="63">
        <f>'[1]Поступление и задолженность'!N156/1000</f>
        <v>60.173999999999999</v>
      </c>
      <c r="O156" s="64">
        <f>'[1]Поступление и задолженность'!O156/1000</f>
        <v>75.301000000000002</v>
      </c>
      <c r="P156" s="64">
        <f>'[1]Поступление и задолженность'!P156/1000</f>
        <v>91.082999999999998</v>
      </c>
      <c r="Q156" s="64">
        <f>'[1]Поступление и задолженность'!Q156/1000</f>
        <v>120.95699999999999</v>
      </c>
      <c r="R156" s="65">
        <f t="shared" si="1231"/>
        <v>1.2513876425034067</v>
      </c>
      <c r="S156" s="65">
        <f t="shared" si="1231"/>
        <v>1.2095855300726417</v>
      </c>
      <c r="T156" s="65">
        <f t="shared" si="1231"/>
        <v>1.3279865617074535</v>
      </c>
      <c r="U156" s="64">
        <f t="shared" si="1232"/>
        <v>15.127000000000002</v>
      </c>
      <c r="V156" s="64">
        <f t="shared" si="1232"/>
        <v>15.781999999999996</v>
      </c>
      <c r="W156" s="66">
        <f t="shared" si="1232"/>
        <v>29.873999999999995</v>
      </c>
      <c r="X156" s="63">
        <f>'[1]Поступление и задолженность'!X156/1000</f>
        <v>287.45</v>
      </c>
      <c r="Y156" s="64">
        <f>'[1]Поступление и задолженность'!Y156/1000</f>
        <v>356.18900000000002</v>
      </c>
      <c r="Z156" s="64">
        <f>'[1]Поступление и задолженность'!Z156/1000</f>
        <v>446.29199999999997</v>
      </c>
      <c r="AA156" s="64">
        <f>'[1]Поступление и задолженность'!AA156/1000</f>
        <v>530.24099999999999</v>
      </c>
      <c r="AB156" s="65">
        <f t="shared" si="1233"/>
        <v>1.23913376239346</v>
      </c>
      <c r="AC156" s="65">
        <f t="shared" si="1233"/>
        <v>1.2529640162947198</v>
      </c>
      <c r="AD156" s="65">
        <f t="shared" si="1233"/>
        <v>1.1881033045629319</v>
      </c>
      <c r="AE156" s="64">
        <f t="shared" si="1234"/>
        <v>68.739000000000033</v>
      </c>
      <c r="AF156" s="64">
        <f t="shared" si="1234"/>
        <v>90.102999999999952</v>
      </c>
      <c r="AG156" s="66">
        <f t="shared" si="1234"/>
        <v>83.949000000000012</v>
      </c>
      <c r="AH156" s="63">
        <f>'[1]Поступление и задолженность'!AH156/1000</f>
        <v>86.998000000000005</v>
      </c>
      <c r="AI156" s="64">
        <f>'[1]Поступление и задолженность'!AI156/1000</f>
        <v>113.78700000000001</v>
      </c>
      <c r="AJ156" s="64">
        <f>'[1]Поступление и задолженность'!AJ156/1000</f>
        <v>110.593</v>
      </c>
      <c r="AK156" s="64">
        <f>'[1]Поступление и задолженность'!AK156/1000</f>
        <v>139.887</v>
      </c>
      <c r="AL156" s="65">
        <f t="shared" si="1235"/>
        <v>1.3079266190027357</v>
      </c>
      <c r="AM156" s="65">
        <f t="shared" si="1235"/>
        <v>0.97193000957930165</v>
      </c>
      <c r="AN156" s="65">
        <f t="shared" si="1235"/>
        <v>1.2648811407593608</v>
      </c>
      <c r="AO156" s="64">
        <f t="shared" si="1236"/>
        <v>26.789000000000001</v>
      </c>
      <c r="AP156" s="64">
        <f t="shared" si="1236"/>
        <v>-3.1940000000000026</v>
      </c>
      <c r="AQ156" s="66">
        <f t="shared" si="1236"/>
        <v>29.293999999999997</v>
      </c>
      <c r="AR156" s="63">
        <f>'[1]Поступление и задолженность'!AR156/1000</f>
        <v>41.034999999999997</v>
      </c>
      <c r="AS156" s="64">
        <f>'[1]Поступление и задолженность'!AS156/1000</f>
        <v>51.378</v>
      </c>
      <c r="AT156" s="64">
        <f>'[1]Поступление и задолженность'!AT156/1000</f>
        <v>58.524999999999999</v>
      </c>
      <c r="AU156" s="64">
        <f>'[1]Поступление и задолженность'!AU156/1000</f>
        <v>75.123000000000005</v>
      </c>
      <c r="AV156" s="65">
        <f t="shared" ref="AV156:AW156" si="1240">AS156/AR156</f>
        <v>1.2520531253807725</v>
      </c>
      <c r="AW156" s="65">
        <f t="shared" si="1240"/>
        <v>1.1391062322394798</v>
      </c>
      <c r="AX156" s="65">
        <f t="shared" si="1237"/>
        <v>1.2836052968816747</v>
      </c>
      <c r="AY156" s="64">
        <f t="shared" ref="AY156:AZ156" si="1241">AS156-AR156</f>
        <v>10.343000000000004</v>
      </c>
      <c r="AZ156" s="64">
        <f t="shared" si="1241"/>
        <v>7.1469999999999985</v>
      </c>
      <c r="BA156" s="66">
        <f t="shared" si="1238"/>
        <v>16.598000000000006</v>
      </c>
    </row>
    <row r="157" spans="1:53" s="61" customFormat="1" ht="45" hidden="1" customHeight="1" thickBot="1" x14ac:dyDescent="0.3">
      <c r="A157" s="67" t="str">
        <f t="shared" si="1239"/>
        <v>Кировская область</v>
      </c>
      <c r="B157" s="118"/>
      <c r="C157" s="68" t="s">
        <v>20</v>
      </c>
      <c r="D157" s="69">
        <f t="shared" ref="D157:G157" si="1242">D156/D155</f>
        <v>0.25899941659550396</v>
      </c>
      <c r="E157" s="70">
        <f t="shared" si="1242"/>
        <v>0.351214261974509</v>
      </c>
      <c r="F157" s="70">
        <f t="shared" si="1242"/>
        <v>0.44025264103562428</v>
      </c>
      <c r="G157" s="70">
        <f t="shared" si="1242"/>
        <v>0.51596181865066704</v>
      </c>
      <c r="H157" s="54" t="s">
        <v>18</v>
      </c>
      <c r="I157" s="54" t="s">
        <v>18</v>
      </c>
      <c r="J157" s="54" t="s">
        <v>18</v>
      </c>
      <c r="K157" s="71">
        <f t="shared" ref="K157:M157" si="1243">(E157-D157)*100</f>
        <v>9.2214845379005048</v>
      </c>
      <c r="L157" s="71">
        <f t="shared" si="1243"/>
        <v>8.9038379061115283</v>
      </c>
      <c r="M157" s="72">
        <f t="shared" si="1243"/>
        <v>7.5709177615042753</v>
      </c>
      <c r="N157" s="69">
        <f t="shared" ref="N157:Q157" si="1244">N156/N155</f>
        <v>0.2441017070162913</v>
      </c>
      <c r="O157" s="70">
        <f t="shared" si="1244"/>
        <v>0.29755126072336008</v>
      </c>
      <c r="P157" s="70">
        <f t="shared" si="1244"/>
        <v>0.35248293370071671</v>
      </c>
      <c r="Q157" s="70">
        <f t="shared" si="1244"/>
        <v>0.38949032690177487</v>
      </c>
      <c r="R157" s="54" t="s">
        <v>18</v>
      </c>
      <c r="S157" s="54" t="s">
        <v>18</v>
      </c>
      <c r="T157" s="54" t="s">
        <v>18</v>
      </c>
      <c r="U157" s="71">
        <f t="shared" ref="U157:W157" si="1245">(O157-N157)*100</f>
        <v>5.3449553707068773</v>
      </c>
      <c r="V157" s="71">
        <f t="shared" si="1245"/>
        <v>5.4931672977356625</v>
      </c>
      <c r="W157" s="72">
        <f t="shared" si="1245"/>
        <v>3.700739320105817</v>
      </c>
      <c r="X157" s="69">
        <f t="shared" ref="X157:AA157" si="1246">X156/X155</f>
        <v>0.37841189433692018</v>
      </c>
      <c r="Y157" s="70">
        <f t="shared" si="1246"/>
        <v>0.43000493760389796</v>
      </c>
      <c r="Z157" s="70">
        <f t="shared" si="1246"/>
        <v>0.46576760670683975</v>
      </c>
      <c r="AA157" s="70">
        <f t="shared" si="1246"/>
        <v>0.55359958070841064</v>
      </c>
      <c r="AB157" s="54" t="s">
        <v>18</v>
      </c>
      <c r="AC157" s="54" t="s">
        <v>18</v>
      </c>
      <c r="AD157" s="54" t="s">
        <v>18</v>
      </c>
      <c r="AE157" s="71">
        <f t="shared" ref="AE157:AG157" si="1247">(Y157-X157)*100</f>
        <v>5.1593043266977778</v>
      </c>
      <c r="AF157" s="71">
        <f t="shared" si="1247"/>
        <v>3.5762669102941791</v>
      </c>
      <c r="AG157" s="72">
        <f t="shared" si="1247"/>
        <v>8.7831974001570892</v>
      </c>
      <c r="AH157" s="69">
        <f t="shared" ref="AH157:AK157" si="1248">AH156/AH155</f>
        <v>0.12947152081935034</v>
      </c>
      <c r="AI157" s="70">
        <f t="shared" si="1248"/>
        <v>0.24151317437205769</v>
      </c>
      <c r="AJ157" s="70">
        <f t="shared" si="1248"/>
        <v>0.29068538806064304</v>
      </c>
      <c r="AK157" s="70">
        <f t="shared" si="1248"/>
        <v>0.38427010738037481</v>
      </c>
      <c r="AL157" s="54" t="s">
        <v>18</v>
      </c>
      <c r="AM157" s="54" t="s">
        <v>18</v>
      </c>
      <c r="AN157" s="54" t="s">
        <v>18</v>
      </c>
      <c r="AO157" s="71">
        <f t="shared" ref="AO157:AQ157" si="1249">(AI157-AH157)*100</f>
        <v>11.204165355270735</v>
      </c>
      <c r="AP157" s="71">
        <f t="shared" si="1249"/>
        <v>4.9172213688585344</v>
      </c>
      <c r="AQ157" s="72">
        <f t="shared" si="1249"/>
        <v>9.3584719319731775</v>
      </c>
      <c r="AR157" s="69" t="s">
        <v>18</v>
      </c>
      <c r="AS157" s="70" t="s">
        <v>18</v>
      </c>
      <c r="AT157" s="70">
        <f t="shared" ref="AT157:AU157" si="1250">AT156/AT155</f>
        <v>0.42734262619477043</v>
      </c>
      <c r="AU157" s="70">
        <f t="shared" si="1250"/>
        <v>0.53911514586099252</v>
      </c>
      <c r="AV157" s="54" t="s">
        <v>18</v>
      </c>
      <c r="AW157" s="54" t="s">
        <v>18</v>
      </c>
      <c r="AX157" s="54" t="s">
        <v>18</v>
      </c>
      <c r="AY157" s="71" t="s">
        <v>18</v>
      </c>
      <c r="AZ157" s="71" t="s">
        <v>18</v>
      </c>
      <c r="BA157" s="72">
        <f t="shared" ref="BA157" si="1251">(AU157-AT157)*100</f>
        <v>11.17725196662221</v>
      </c>
    </row>
    <row r="158" spans="1:53" s="61" customFormat="1" ht="15.75" hidden="1" customHeight="1" thickBot="1" x14ac:dyDescent="0.3">
      <c r="A158" s="55" t="str">
        <f t="shared" ref="A158" si="1252">B158</f>
        <v>Нижегородская область</v>
      </c>
      <c r="B158" s="116" t="s">
        <v>71</v>
      </c>
      <c r="C158" s="56" t="s">
        <v>17</v>
      </c>
      <c r="D158" s="57">
        <f t="shared" ref="D158:E159" si="1253">N158+X158+AH158</f>
        <v>6309.6260000000002</v>
      </c>
      <c r="E158" s="58">
        <f t="shared" si="1253"/>
        <v>6783.8850000000002</v>
      </c>
      <c r="F158" s="58">
        <f>P158+Z158+AT158</f>
        <v>4350.7309999999998</v>
      </c>
      <c r="G158" s="58">
        <f>Q158+AA158+AU158</f>
        <v>4026.3919999999998</v>
      </c>
      <c r="H158" s="59">
        <f t="shared" ref="H158:J159" si="1254">E158/D158</f>
        <v>1.075164359979498</v>
      </c>
      <c r="I158" s="59">
        <f t="shared" si="1254"/>
        <v>0.64133324783660095</v>
      </c>
      <c r="J158" s="59">
        <f t="shared" si="1254"/>
        <v>0.92545183786356822</v>
      </c>
      <c r="K158" s="58">
        <f t="shared" ref="K158:M159" si="1255">E158-D158</f>
        <v>474.25900000000001</v>
      </c>
      <c r="L158" s="58">
        <f t="shared" si="1255"/>
        <v>-2433.1540000000005</v>
      </c>
      <c r="M158" s="60">
        <f t="shared" si="1255"/>
        <v>-324.33899999999994</v>
      </c>
      <c r="N158" s="57">
        <f>'[1]Поступление и задолженность'!N158/1000</f>
        <v>433.31599999999997</v>
      </c>
      <c r="O158" s="58">
        <f>'[1]Поступление и задолженность'!O158/1000</f>
        <v>490.61500000000001</v>
      </c>
      <c r="P158" s="58">
        <f>'[1]Поступление и задолженность'!P158/1000</f>
        <v>524.51099999999997</v>
      </c>
      <c r="Q158" s="58">
        <f>'[1]Поступление и задолженность'!Q158/1000</f>
        <v>521.66200000000003</v>
      </c>
      <c r="R158" s="59">
        <f t="shared" ref="R158:T159" si="1256">O158/N158</f>
        <v>1.1322337508884972</v>
      </c>
      <c r="S158" s="59">
        <f t="shared" si="1256"/>
        <v>1.0690887967143279</v>
      </c>
      <c r="T158" s="59">
        <f t="shared" si="1256"/>
        <v>0.99456827406860882</v>
      </c>
      <c r="U158" s="58">
        <f t="shared" ref="U158:W159" si="1257">O158-N158</f>
        <v>57.299000000000035</v>
      </c>
      <c r="V158" s="58">
        <f t="shared" si="1257"/>
        <v>33.895999999999958</v>
      </c>
      <c r="W158" s="60">
        <f t="shared" si="1257"/>
        <v>-2.8489999999999327</v>
      </c>
      <c r="X158" s="57">
        <f>'[1]Поступление и задолженность'!X158/1000</f>
        <v>2582.4160000000002</v>
      </c>
      <c r="Y158" s="58">
        <f>'[1]Поступление и задолженность'!Y158/1000</f>
        <v>2696.7339999999999</v>
      </c>
      <c r="Z158" s="58">
        <f>'[1]Поступление и задолженность'!Z158/1000</f>
        <v>3166.152</v>
      </c>
      <c r="AA158" s="58">
        <f>'[1]Поступление и задолженность'!AA158/1000</f>
        <v>2904.7249999999999</v>
      </c>
      <c r="AB158" s="59">
        <f t="shared" ref="AB158:AD159" si="1258">Y158/X158</f>
        <v>1.0442678484024261</v>
      </c>
      <c r="AC158" s="59">
        <f t="shared" si="1258"/>
        <v>1.174069077632425</v>
      </c>
      <c r="AD158" s="59">
        <f t="shared" si="1258"/>
        <v>0.91743068557668739</v>
      </c>
      <c r="AE158" s="58">
        <f t="shared" ref="AE158:AG159" si="1259">Y158-X158</f>
        <v>114.31799999999976</v>
      </c>
      <c r="AF158" s="58">
        <f t="shared" si="1259"/>
        <v>469.41800000000012</v>
      </c>
      <c r="AG158" s="60">
        <f t="shared" si="1259"/>
        <v>-261.42700000000013</v>
      </c>
      <c r="AH158" s="57">
        <f>'[1]Поступление и задолженность'!AH158/1000</f>
        <v>3293.8939999999998</v>
      </c>
      <c r="AI158" s="58">
        <f>'[1]Поступление и задолженность'!AI158/1000</f>
        <v>3596.5360000000001</v>
      </c>
      <c r="AJ158" s="58">
        <f>'[1]Поступление и задолженность'!AJ158/1000</f>
        <v>3321.002</v>
      </c>
      <c r="AK158" s="58">
        <f>'[1]Поступление и задолженность'!AK158/1000</f>
        <v>2672.4409999999998</v>
      </c>
      <c r="AL158" s="59">
        <f t="shared" ref="AL158:AN159" si="1260">AI158/AH158</f>
        <v>1.0918797022612143</v>
      </c>
      <c r="AM158" s="59">
        <f t="shared" si="1260"/>
        <v>0.92338906102983531</v>
      </c>
      <c r="AN158" s="59">
        <f t="shared" si="1260"/>
        <v>0.80470924136751498</v>
      </c>
      <c r="AO158" s="58">
        <f t="shared" ref="AO158:AQ159" si="1261">AI158-AH158</f>
        <v>302.64200000000028</v>
      </c>
      <c r="AP158" s="58">
        <f t="shared" si="1261"/>
        <v>-275.53400000000011</v>
      </c>
      <c r="AQ158" s="60">
        <f t="shared" si="1261"/>
        <v>-648.56100000000015</v>
      </c>
      <c r="AR158" s="57" t="s">
        <v>18</v>
      </c>
      <c r="AS158" s="58" t="s">
        <v>18</v>
      </c>
      <c r="AT158" s="58">
        <f>'[1]Поступление и задолженность'!AT158/1000</f>
        <v>660.06799999999998</v>
      </c>
      <c r="AU158" s="58">
        <f>'[1]Поступление и задолженность'!AU158/1000</f>
        <v>600.005</v>
      </c>
      <c r="AV158" s="59" t="s">
        <v>18</v>
      </c>
      <c r="AW158" s="59" t="s">
        <v>18</v>
      </c>
      <c r="AX158" s="59">
        <f t="shared" ref="AX158:AX159" si="1262">AU158/AT158</f>
        <v>0.90900482980541397</v>
      </c>
      <c r="AY158" s="58" t="s">
        <v>18</v>
      </c>
      <c r="AZ158" s="58" t="s">
        <v>18</v>
      </c>
      <c r="BA158" s="60">
        <f t="shared" ref="BA158:BA159" si="1263">AU158-AT158</f>
        <v>-60.062999999999988</v>
      </c>
    </row>
    <row r="159" spans="1:53" s="61" customFormat="1" ht="16.5" hidden="1" customHeight="1" x14ac:dyDescent="0.25">
      <c r="A159" s="62" t="str">
        <f t="shared" ref="A159:A160" si="1264">A158</f>
        <v>Нижегородская область</v>
      </c>
      <c r="B159" s="117"/>
      <c r="C159" s="56" t="s">
        <v>19</v>
      </c>
      <c r="D159" s="63">
        <f t="shared" si="1253"/>
        <v>2071.4470000000001</v>
      </c>
      <c r="E159" s="64">
        <f t="shared" si="1253"/>
        <v>2474.1869999999999</v>
      </c>
      <c r="F159" s="64">
        <f>P159+Z159+AT159</f>
        <v>2462.1010000000001</v>
      </c>
      <c r="G159" s="64">
        <f>Q159+AA159+AU159</f>
        <v>2843.0879999999997</v>
      </c>
      <c r="H159" s="65">
        <f t="shared" si="1254"/>
        <v>1.1944244771891339</v>
      </c>
      <c r="I159" s="65">
        <f t="shared" si="1254"/>
        <v>0.99511516308185288</v>
      </c>
      <c r="J159" s="65">
        <f t="shared" si="1254"/>
        <v>1.1547406056859566</v>
      </c>
      <c r="K159" s="64">
        <f t="shared" si="1255"/>
        <v>402.73999999999978</v>
      </c>
      <c r="L159" s="64">
        <f t="shared" si="1255"/>
        <v>-12.085999999999785</v>
      </c>
      <c r="M159" s="66">
        <f t="shared" si="1255"/>
        <v>380.98699999999963</v>
      </c>
      <c r="N159" s="63">
        <f>'[1]Поступление и задолженность'!N159/1000</f>
        <v>160.74700000000001</v>
      </c>
      <c r="O159" s="64">
        <f>'[1]Поступление и задолженность'!O159/1000</f>
        <v>205.46899999999999</v>
      </c>
      <c r="P159" s="64">
        <f>'[1]Поступление и задолженность'!P159/1000</f>
        <v>217.78100000000001</v>
      </c>
      <c r="Q159" s="64">
        <f>'[1]Поступление и задолженность'!Q159/1000</f>
        <v>265.35899999999998</v>
      </c>
      <c r="R159" s="65">
        <f t="shared" si="1256"/>
        <v>1.2782135903002854</v>
      </c>
      <c r="S159" s="65">
        <f t="shared" si="1256"/>
        <v>1.059921448004322</v>
      </c>
      <c r="T159" s="65">
        <f t="shared" si="1256"/>
        <v>1.218467175740767</v>
      </c>
      <c r="U159" s="64">
        <f t="shared" si="1257"/>
        <v>44.72199999999998</v>
      </c>
      <c r="V159" s="64">
        <f t="shared" si="1257"/>
        <v>12.312000000000012</v>
      </c>
      <c r="W159" s="66">
        <f t="shared" si="1257"/>
        <v>47.577999999999975</v>
      </c>
      <c r="X159" s="63">
        <f>'[1]Поступление и задолженность'!X159/1000</f>
        <v>1500.5150000000001</v>
      </c>
      <c r="Y159" s="64">
        <f>'[1]Поступление и задолженность'!Y159/1000</f>
        <v>1697.3620000000001</v>
      </c>
      <c r="Z159" s="64">
        <f>'[1]Поступление и задолженность'!Z159/1000</f>
        <v>1884.65</v>
      </c>
      <c r="AA159" s="64">
        <f>'[1]Поступление и задолженность'!AA159/1000</f>
        <v>2158.1889999999999</v>
      </c>
      <c r="AB159" s="65">
        <f t="shared" si="1258"/>
        <v>1.1311862927061709</v>
      </c>
      <c r="AC159" s="65">
        <f t="shared" si="1258"/>
        <v>1.1103406344668962</v>
      </c>
      <c r="AD159" s="65">
        <f t="shared" si="1258"/>
        <v>1.1451404770116467</v>
      </c>
      <c r="AE159" s="64">
        <f t="shared" si="1259"/>
        <v>196.84699999999998</v>
      </c>
      <c r="AF159" s="64">
        <f t="shared" si="1259"/>
        <v>187.28800000000001</v>
      </c>
      <c r="AG159" s="66">
        <f t="shared" si="1259"/>
        <v>273.53899999999976</v>
      </c>
      <c r="AH159" s="63">
        <f>'[1]Поступление и задолженность'!AH159/1000</f>
        <v>410.185</v>
      </c>
      <c r="AI159" s="64">
        <f>'[1]Поступление и задолженность'!AI159/1000</f>
        <v>571.35599999999999</v>
      </c>
      <c r="AJ159" s="64">
        <f>'[1]Поступление и задолженность'!AJ159/1000</f>
        <v>655.93299999999999</v>
      </c>
      <c r="AK159" s="64">
        <f>'[1]Поступление и задолженность'!AK159/1000</f>
        <v>746.47299999999996</v>
      </c>
      <c r="AL159" s="65">
        <f t="shared" si="1260"/>
        <v>1.392922705608445</v>
      </c>
      <c r="AM159" s="65">
        <f t="shared" si="1260"/>
        <v>1.1480285496258025</v>
      </c>
      <c r="AN159" s="65">
        <f t="shared" si="1260"/>
        <v>1.1380323905032983</v>
      </c>
      <c r="AO159" s="64">
        <f t="shared" si="1261"/>
        <v>161.17099999999999</v>
      </c>
      <c r="AP159" s="64">
        <f t="shared" si="1261"/>
        <v>84.576999999999998</v>
      </c>
      <c r="AQ159" s="66">
        <f t="shared" si="1261"/>
        <v>90.539999999999964</v>
      </c>
      <c r="AR159" s="63">
        <f>'[1]Поступление и задолженность'!AR159/1000</f>
        <v>227.45400000000001</v>
      </c>
      <c r="AS159" s="64">
        <f>'[1]Поступление и задолженность'!AS159/1000</f>
        <v>314.08800000000002</v>
      </c>
      <c r="AT159" s="64">
        <f>'[1]Поступление и задолженность'!AT159/1000</f>
        <v>359.67</v>
      </c>
      <c r="AU159" s="64">
        <f>'[1]Поступление и задолженность'!AU159/1000</f>
        <v>419.54</v>
      </c>
      <c r="AV159" s="65">
        <f t="shared" ref="AV159:AW159" si="1265">AS159/AR159</f>
        <v>1.380885805481548</v>
      </c>
      <c r="AW159" s="65">
        <f t="shared" si="1265"/>
        <v>1.1451249331397571</v>
      </c>
      <c r="AX159" s="65">
        <f t="shared" si="1262"/>
        <v>1.1664581421858926</v>
      </c>
      <c r="AY159" s="64">
        <f t="shared" ref="AY159:AZ159" si="1266">AS159-AR159</f>
        <v>86.634000000000015</v>
      </c>
      <c r="AZ159" s="64">
        <f t="shared" si="1266"/>
        <v>45.581999999999994</v>
      </c>
      <c r="BA159" s="66">
        <f t="shared" si="1263"/>
        <v>59.870000000000005</v>
      </c>
    </row>
    <row r="160" spans="1:53" s="61" customFormat="1" ht="45" hidden="1" customHeight="1" thickBot="1" x14ac:dyDescent="0.3">
      <c r="A160" s="67" t="str">
        <f t="shared" si="1264"/>
        <v>Нижегородская область</v>
      </c>
      <c r="B160" s="118"/>
      <c r="C160" s="68" t="s">
        <v>20</v>
      </c>
      <c r="D160" s="69">
        <f t="shared" ref="D160:G160" si="1267">D159/D158</f>
        <v>0.3282994903342924</v>
      </c>
      <c r="E160" s="70">
        <f t="shared" si="1267"/>
        <v>0.36471535115940201</v>
      </c>
      <c r="F160" s="70">
        <f t="shared" si="1267"/>
        <v>0.5659051318042877</v>
      </c>
      <c r="G160" s="70">
        <f t="shared" si="1267"/>
        <v>0.70611306599059398</v>
      </c>
      <c r="H160" s="54" t="s">
        <v>18</v>
      </c>
      <c r="I160" s="54" t="s">
        <v>18</v>
      </c>
      <c r="J160" s="54" t="s">
        <v>18</v>
      </c>
      <c r="K160" s="71">
        <f t="shared" ref="K160:M160" si="1268">(E160-D160)*100</f>
        <v>3.6415860825109614</v>
      </c>
      <c r="L160" s="71">
        <f t="shared" si="1268"/>
        <v>20.118978064488569</v>
      </c>
      <c r="M160" s="72">
        <f t="shared" si="1268"/>
        <v>14.020793418630628</v>
      </c>
      <c r="N160" s="69">
        <f t="shared" ref="N160:Q160" si="1269">N159/N158</f>
        <v>0.37096945416278193</v>
      </c>
      <c r="O160" s="70">
        <f t="shared" si="1269"/>
        <v>0.41879885449894516</v>
      </c>
      <c r="P160" s="70">
        <f t="shared" si="1269"/>
        <v>0.41520768868527069</v>
      </c>
      <c r="Q160" s="70">
        <f t="shared" si="1269"/>
        <v>0.50867994985258647</v>
      </c>
      <c r="R160" s="54" t="s">
        <v>18</v>
      </c>
      <c r="S160" s="54" t="s">
        <v>18</v>
      </c>
      <c r="T160" s="54" t="s">
        <v>18</v>
      </c>
      <c r="U160" s="71">
        <f t="shared" ref="U160:W160" si="1270">(O160-N160)*100</f>
        <v>4.782940033616323</v>
      </c>
      <c r="V160" s="71">
        <f t="shared" si="1270"/>
        <v>-0.35911658136744684</v>
      </c>
      <c r="W160" s="72">
        <f t="shared" si="1270"/>
        <v>9.3472261167315764</v>
      </c>
      <c r="X160" s="69">
        <f t="shared" ref="X160:AA160" si="1271">X159/X158</f>
        <v>0.58105084540987972</v>
      </c>
      <c r="Y160" s="70">
        <f t="shared" si="1271"/>
        <v>0.62941395035624581</v>
      </c>
      <c r="Z160" s="70">
        <f t="shared" si="1271"/>
        <v>0.59524937526688548</v>
      </c>
      <c r="AA160" s="70">
        <f t="shared" si="1271"/>
        <v>0.74299253801995024</v>
      </c>
      <c r="AB160" s="54" t="s">
        <v>18</v>
      </c>
      <c r="AC160" s="54" t="s">
        <v>18</v>
      </c>
      <c r="AD160" s="54" t="s">
        <v>18</v>
      </c>
      <c r="AE160" s="71">
        <f t="shared" ref="AE160:AG160" si="1272">(Y160-X160)*100</f>
        <v>4.8363104946366082</v>
      </c>
      <c r="AF160" s="71">
        <f t="shared" si="1272"/>
        <v>-3.4164575089360327</v>
      </c>
      <c r="AG160" s="72">
        <f t="shared" si="1272"/>
        <v>14.774316275306475</v>
      </c>
      <c r="AH160" s="69">
        <f t="shared" ref="AH160:AK160" si="1273">AH159/AH158</f>
        <v>0.12452890105146068</v>
      </c>
      <c r="AI160" s="70">
        <f t="shared" si="1273"/>
        <v>0.15886286137550132</v>
      </c>
      <c r="AJ160" s="70">
        <f t="shared" si="1273"/>
        <v>0.19751057060489574</v>
      </c>
      <c r="AK160" s="70">
        <f t="shared" si="1273"/>
        <v>0.27932253696152692</v>
      </c>
      <c r="AL160" s="54" t="s">
        <v>18</v>
      </c>
      <c r="AM160" s="54" t="s">
        <v>18</v>
      </c>
      <c r="AN160" s="54" t="s">
        <v>18</v>
      </c>
      <c r="AO160" s="71">
        <f t="shared" ref="AO160:AQ160" si="1274">(AI160-AH160)*100</f>
        <v>3.433396032404064</v>
      </c>
      <c r="AP160" s="71">
        <f t="shared" si="1274"/>
        <v>3.8647709229394422</v>
      </c>
      <c r="AQ160" s="72">
        <f t="shared" si="1274"/>
        <v>8.1811966356631185</v>
      </c>
      <c r="AR160" s="69" t="s">
        <v>18</v>
      </c>
      <c r="AS160" s="70" t="s">
        <v>18</v>
      </c>
      <c r="AT160" s="70">
        <f t="shared" ref="AT160:AU160" si="1275">AT159/AT158</f>
        <v>0.54489840440681869</v>
      </c>
      <c r="AU160" s="70">
        <f t="shared" si="1275"/>
        <v>0.69922750643744636</v>
      </c>
      <c r="AV160" s="54" t="s">
        <v>18</v>
      </c>
      <c r="AW160" s="54" t="s">
        <v>18</v>
      </c>
      <c r="AX160" s="54" t="s">
        <v>18</v>
      </c>
      <c r="AY160" s="71" t="s">
        <v>18</v>
      </c>
      <c r="AZ160" s="71" t="s">
        <v>18</v>
      </c>
      <c r="BA160" s="72">
        <f t="shared" ref="BA160" si="1276">(AU160-AT160)*100</f>
        <v>15.432910203062766</v>
      </c>
    </row>
    <row r="161" spans="1:53" s="61" customFormat="1" ht="15.75" hidden="1" customHeight="1" thickBot="1" x14ac:dyDescent="0.3">
      <c r="A161" s="55" t="str">
        <f t="shared" ref="A161" si="1277">B161</f>
        <v>Оренбургская область</v>
      </c>
      <c r="B161" s="116" t="s">
        <v>72</v>
      </c>
      <c r="C161" s="56" t="s">
        <v>17</v>
      </c>
      <c r="D161" s="57">
        <f t="shared" ref="D161:E162" si="1278">N161+X161+AH161</f>
        <v>2315.6849999999999</v>
      </c>
      <c r="E161" s="58">
        <f t="shared" si="1278"/>
        <v>2322.549</v>
      </c>
      <c r="F161" s="58">
        <f>P161+Z161+AT161</f>
        <v>1325.3440000000001</v>
      </c>
      <c r="G161" s="58">
        <f>Q161+AA161+AU161</f>
        <v>1302.569</v>
      </c>
      <c r="H161" s="59">
        <f t="shared" ref="H161:J162" si="1279">E161/D161</f>
        <v>1.002964133722851</v>
      </c>
      <c r="I161" s="59">
        <f t="shared" si="1279"/>
        <v>0.57064199721943432</v>
      </c>
      <c r="J161" s="59">
        <f t="shared" si="1279"/>
        <v>0.98281578216674303</v>
      </c>
      <c r="K161" s="58">
        <f t="shared" ref="K161:M162" si="1280">E161-D161</f>
        <v>6.8640000000000327</v>
      </c>
      <c r="L161" s="58">
        <f t="shared" si="1280"/>
        <v>-997.20499999999993</v>
      </c>
      <c r="M161" s="60">
        <f t="shared" si="1280"/>
        <v>-22.775000000000091</v>
      </c>
      <c r="N161" s="57">
        <f>'[1]Поступление и задолженность'!N161/1000</f>
        <v>149.375</v>
      </c>
      <c r="O161" s="58">
        <f>'[1]Поступление и задолженность'!O161/1000</f>
        <v>166.29</v>
      </c>
      <c r="P161" s="58">
        <f>'[1]Поступление и задолженность'!P161/1000</f>
        <v>176.946</v>
      </c>
      <c r="Q161" s="58">
        <f>'[1]Поступление и задолженность'!Q161/1000</f>
        <v>210.33099999999999</v>
      </c>
      <c r="R161" s="59">
        <f t="shared" ref="R161:T162" si="1281">O161/N161</f>
        <v>1.1132384937238493</v>
      </c>
      <c r="S161" s="59">
        <f t="shared" si="1281"/>
        <v>1.0640808226592098</v>
      </c>
      <c r="T161" s="59">
        <f t="shared" si="1281"/>
        <v>1.1886733805793857</v>
      </c>
      <c r="U161" s="58">
        <f t="shared" ref="U161:W162" si="1282">O161-N161</f>
        <v>16.914999999999992</v>
      </c>
      <c r="V161" s="58">
        <f t="shared" si="1282"/>
        <v>10.656000000000006</v>
      </c>
      <c r="W161" s="60">
        <f t="shared" si="1282"/>
        <v>33.384999999999991</v>
      </c>
      <c r="X161" s="57">
        <f>'[1]Поступление и задолженность'!X161/1000</f>
        <v>541.69399999999996</v>
      </c>
      <c r="Y161" s="58">
        <f>'[1]Поступление и задолженность'!Y161/1000</f>
        <v>571.46500000000003</v>
      </c>
      <c r="Z161" s="58">
        <f>'[1]Поступление и задолженность'!Z161/1000</f>
        <v>669.678</v>
      </c>
      <c r="AA161" s="58">
        <f>'[1]Поступление и задолженность'!AA161/1000</f>
        <v>646.19899999999996</v>
      </c>
      <c r="AB161" s="59">
        <f t="shared" ref="AB161:AD162" si="1283">Y161/X161</f>
        <v>1.0549590728344787</v>
      </c>
      <c r="AC161" s="59">
        <f t="shared" si="1283"/>
        <v>1.1718617938106446</v>
      </c>
      <c r="AD161" s="59">
        <f t="shared" si="1283"/>
        <v>0.96493986662246622</v>
      </c>
      <c r="AE161" s="58">
        <f t="shared" ref="AE161:AG162" si="1284">Y161-X161</f>
        <v>29.771000000000072</v>
      </c>
      <c r="AF161" s="58">
        <f t="shared" si="1284"/>
        <v>98.212999999999965</v>
      </c>
      <c r="AG161" s="60">
        <f t="shared" si="1284"/>
        <v>-23.479000000000042</v>
      </c>
      <c r="AH161" s="57">
        <f>'[1]Поступление и задолженность'!AH161/1000</f>
        <v>1624.616</v>
      </c>
      <c r="AI161" s="58">
        <f>'[1]Поступление и задолженность'!AI161/1000</f>
        <v>1584.7940000000001</v>
      </c>
      <c r="AJ161" s="58">
        <f>'[1]Поступление и задолженность'!AJ161/1000</f>
        <v>1677.2080000000001</v>
      </c>
      <c r="AK161" s="58">
        <f>'[1]Поступление и задолженность'!AK161/1000</f>
        <v>1432.3230000000001</v>
      </c>
      <c r="AL161" s="59">
        <f t="shared" ref="AL161:AN162" si="1285">AI161/AH161</f>
        <v>0.9754883615574389</v>
      </c>
      <c r="AM161" s="59">
        <f t="shared" si="1285"/>
        <v>1.0583129416189108</v>
      </c>
      <c r="AN161" s="59">
        <f t="shared" si="1285"/>
        <v>0.85399246843563825</v>
      </c>
      <c r="AO161" s="58">
        <f t="shared" ref="AO161:AQ162" si="1286">AI161-AH161</f>
        <v>-39.821999999999889</v>
      </c>
      <c r="AP161" s="58">
        <f t="shared" si="1286"/>
        <v>92.413999999999987</v>
      </c>
      <c r="AQ161" s="60">
        <f t="shared" si="1286"/>
        <v>-244.88499999999999</v>
      </c>
      <c r="AR161" s="57" t="s">
        <v>18</v>
      </c>
      <c r="AS161" s="58" t="s">
        <v>18</v>
      </c>
      <c r="AT161" s="58">
        <f>'[1]Поступление и задолженность'!AT161/1000</f>
        <v>478.72</v>
      </c>
      <c r="AU161" s="58">
        <f>'[1]Поступление и задолженность'!AU161/1000</f>
        <v>446.03899999999999</v>
      </c>
      <c r="AV161" s="59" t="s">
        <v>18</v>
      </c>
      <c r="AW161" s="59" t="s">
        <v>18</v>
      </c>
      <c r="AX161" s="59">
        <f t="shared" ref="AX161:AX162" si="1287">AU161/AT161</f>
        <v>0.9317325367647058</v>
      </c>
      <c r="AY161" s="58" t="s">
        <v>18</v>
      </c>
      <c r="AZ161" s="58" t="s">
        <v>18</v>
      </c>
      <c r="BA161" s="60">
        <f t="shared" ref="BA161:BA162" si="1288">AU161-AT161</f>
        <v>-32.68100000000004</v>
      </c>
    </row>
    <row r="162" spans="1:53" s="61" customFormat="1" ht="16.5" hidden="1" customHeight="1" x14ac:dyDescent="0.25">
      <c r="A162" s="62" t="str">
        <f t="shared" ref="A162:A163" si="1289">A161</f>
        <v>Оренбургская область</v>
      </c>
      <c r="B162" s="117"/>
      <c r="C162" s="56" t="s">
        <v>19</v>
      </c>
      <c r="D162" s="63">
        <f t="shared" si="1278"/>
        <v>721.4</v>
      </c>
      <c r="E162" s="64">
        <f t="shared" si="1278"/>
        <v>946.23700000000008</v>
      </c>
      <c r="F162" s="64">
        <f>P162+Z162+AT162</f>
        <v>1054.905</v>
      </c>
      <c r="G162" s="64">
        <f>Q162+AA162+AU162</f>
        <v>1376.7049999999999</v>
      </c>
      <c r="H162" s="65">
        <f t="shared" si="1279"/>
        <v>1.3116675907956752</v>
      </c>
      <c r="I162" s="65">
        <f t="shared" si="1279"/>
        <v>1.114842264675763</v>
      </c>
      <c r="J162" s="65">
        <f t="shared" si="1279"/>
        <v>1.3050511657447827</v>
      </c>
      <c r="K162" s="64">
        <f t="shared" si="1280"/>
        <v>224.8370000000001</v>
      </c>
      <c r="L162" s="64">
        <f t="shared" si="1280"/>
        <v>108.66799999999989</v>
      </c>
      <c r="M162" s="66">
        <f t="shared" si="1280"/>
        <v>321.79999999999995</v>
      </c>
      <c r="N162" s="63">
        <f>'[1]Поступление и задолженность'!N162/1000</f>
        <v>72.391999999999996</v>
      </c>
      <c r="O162" s="64">
        <f>'[1]Поступление и задолженность'!O162/1000</f>
        <v>104.34</v>
      </c>
      <c r="P162" s="64">
        <f>'[1]Поступление и задолженность'!P162/1000</f>
        <v>140.20599999999999</v>
      </c>
      <c r="Q162" s="64">
        <f>'[1]Поступление и задолженность'!Q162/1000</f>
        <v>203.941</v>
      </c>
      <c r="R162" s="65">
        <f t="shared" si="1281"/>
        <v>1.4413194828157809</v>
      </c>
      <c r="S162" s="65">
        <f t="shared" si="1281"/>
        <v>1.3437416139543799</v>
      </c>
      <c r="T162" s="65">
        <f t="shared" si="1281"/>
        <v>1.4545811163573601</v>
      </c>
      <c r="U162" s="64">
        <f t="shared" si="1282"/>
        <v>31.948000000000008</v>
      </c>
      <c r="V162" s="64">
        <f t="shared" si="1282"/>
        <v>35.865999999999985</v>
      </c>
      <c r="W162" s="66">
        <f t="shared" si="1282"/>
        <v>63.735000000000014</v>
      </c>
      <c r="X162" s="63">
        <f>'[1]Поступление и задолженность'!X162/1000</f>
        <v>368.95499999999998</v>
      </c>
      <c r="Y162" s="64">
        <f>'[1]Поступление и задолженность'!Y162/1000</f>
        <v>452.80200000000002</v>
      </c>
      <c r="Z162" s="64">
        <f>'[1]Поступление и задолженность'!Z162/1000</f>
        <v>600.93399999999997</v>
      </c>
      <c r="AA162" s="64">
        <f>'[1]Поступление и задолженность'!AA162/1000</f>
        <v>771.24</v>
      </c>
      <c r="AB162" s="65">
        <f t="shared" si="1283"/>
        <v>1.2272553563442696</v>
      </c>
      <c r="AC162" s="65">
        <f t="shared" si="1283"/>
        <v>1.3271451981219162</v>
      </c>
      <c r="AD162" s="65">
        <f t="shared" si="1283"/>
        <v>1.2834021706210665</v>
      </c>
      <c r="AE162" s="64">
        <f t="shared" si="1284"/>
        <v>83.847000000000037</v>
      </c>
      <c r="AF162" s="64">
        <f t="shared" si="1284"/>
        <v>148.13199999999995</v>
      </c>
      <c r="AG162" s="66">
        <f t="shared" si="1284"/>
        <v>170.30600000000004</v>
      </c>
      <c r="AH162" s="63">
        <f>'[1]Поступление и задолженность'!AH162/1000</f>
        <v>280.053</v>
      </c>
      <c r="AI162" s="64">
        <f>'[1]Поступление и задолженность'!AI162/1000</f>
        <v>389.09500000000003</v>
      </c>
      <c r="AJ162" s="64">
        <f>'[1]Поступление и задолженность'!AJ162/1000</f>
        <v>489.60500000000002</v>
      </c>
      <c r="AK162" s="64">
        <f>'[1]Поступление и задолженность'!AK162/1000</f>
        <v>580.654</v>
      </c>
      <c r="AL162" s="65">
        <f t="shared" si="1285"/>
        <v>1.3893620136188509</v>
      </c>
      <c r="AM162" s="65">
        <f t="shared" si="1285"/>
        <v>1.2583173775042085</v>
      </c>
      <c r="AN162" s="65">
        <f t="shared" si="1285"/>
        <v>1.185964195627087</v>
      </c>
      <c r="AO162" s="64">
        <f t="shared" si="1286"/>
        <v>109.04200000000003</v>
      </c>
      <c r="AP162" s="64">
        <f t="shared" si="1286"/>
        <v>100.50999999999999</v>
      </c>
      <c r="AQ162" s="66">
        <f t="shared" si="1286"/>
        <v>91.048999999999978</v>
      </c>
      <c r="AR162" s="63">
        <f>'[1]Поступление и задолженность'!AR162/1000</f>
        <v>178.35300000000001</v>
      </c>
      <c r="AS162" s="64">
        <f>'[1]Поступление и задолженность'!AS162/1000</f>
        <v>243.66499999999999</v>
      </c>
      <c r="AT162" s="64">
        <f>'[1]Поступление и задолженность'!AT162/1000</f>
        <v>313.76499999999999</v>
      </c>
      <c r="AU162" s="64">
        <f>'[1]Поступление и задолженность'!AU162/1000</f>
        <v>401.524</v>
      </c>
      <c r="AV162" s="65">
        <f t="shared" ref="AV162:AW162" si="1290">AS162/AR162</f>
        <v>1.3661951298828727</v>
      </c>
      <c r="AW162" s="65">
        <f t="shared" si="1290"/>
        <v>1.2876900662795232</v>
      </c>
      <c r="AX162" s="65">
        <f t="shared" si="1287"/>
        <v>1.2796965882109221</v>
      </c>
      <c r="AY162" s="64">
        <f t="shared" ref="AY162:AZ162" si="1291">AS162-AR162</f>
        <v>65.311999999999983</v>
      </c>
      <c r="AZ162" s="64">
        <f t="shared" si="1291"/>
        <v>70.099999999999994</v>
      </c>
      <c r="BA162" s="66">
        <f t="shared" si="1288"/>
        <v>87.759000000000015</v>
      </c>
    </row>
    <row r="163" spans="1:53" s="61" customFormat="1" ht="45" hidden="1" customHeight="1" thickBot="1" x14ac:dyDescent="0.3">
      <c r="A163" s="67" t="str">
        <f t="shared" si="1289"/>
        <v>Оренбургская область</v>
      </c>
      <c r="B163" s="118"/>
      <c r="C163" s="68" t="s">
        <v>20</v>
      </c>
      <c r="D163" s="69">
        <f t="shared" ref="D163:G163" si="1292">D162/D161</f>
        <v>0.31152769051058327</v>
      </c>
      <c r="E163" s="70">
        <f t="shared" si="1292"/>
        <v>0.40741314822636687</v>
      </c>
      <c r="F163" s="70">
        <f t="shared" si="1292"/>
        <v>0.79594807084047603</v>
      </c>
      <c r="G163" s="70">
        <f t="shared" si="1292"/>
        <v>1.0569152190786053</v>
      </c>
      <c r="H163" s="54" t="s">
        <v>18</v>
      </c>
      <c r="I163" s="54" t="s">
        <v>18</v>
      </c>
      <c r="J163" s="54" t="s">
        <v>18</v>
      </c>
      <c r="K163" s="71">
        <f t="shared" ref="K163:M163" si="1293">(E163-D163)*100</f>
        <v>9.5885457715783602</v>
      </c>
      <c r="L163" s="71">
        <f t="shared" si="1293"/>
        <v>38.853492261410913</v>
      </c>
      <c r="M163" s="72">
        <f t="shared" si="1293"/>
        <v>26.096714823812928</v>
      </c>
      <c r="N163" s="69">
        <f t="shared" ref="N163:Q163" si="1294">N162/N161</f>
        <v>0.48463263598326356</v>
      </c>
      <c r="O163" s="70">
        <f t="shared" si="1294"/>
        <v>0.62745805520476283</v>
      </c>
      <c r="P163" s="70">
        <f t="shared" si="1294"/>
        <v>0.79236603257490978</v>
      </c>
      <c r="Q163" s="70">
        <f t="shared" si="1294"/>
        <v>0.96961931431885939</v>
      </c>
      <c r="R163" s="54" t="s">
        <v>18</v>
      </c>
      <c r="S163" s="54" t="s">
        <v>18</v>
      </c>
      <c r="T163" s="54" t="s">
        <v>18</v>
      </c>
      <c r="U163" s="71">
        <f t="shared" ref="U163:W163" si="1295">(O163-N163)*100</f>
        <v>14.282541922149928</v>
      </c>
      <c r="V163" s="71">
        <f t="shared" si="1295"/>
        <v>16.490797737014695</v>
      </c>
      <c r="W163" s="72">
        <f t="shared" si="1295"/>
        <v>17.72532817439496</v>
      </c>
      <c r="X163" s="69">
        <f t="shared" ref="X163:AA163" si="1296">X162/X161</f>
        <v>0.68111332228158339</v>
      </c>
      <c r="Y163" s="70">
        <f t="shared" si="1296"/>
        <v>0.79235298749704708</v>
      </c>
      <c r="Z163" s="70">
        <f t="shared" si="1296"/>
        <v>0.89734768052705927</v>
      </c>
      <c r="AA163" s="70">
        <f t="shared" si="1296"/>
        <v>1.1935023112075382</v>
      </c>
      <c r="AB163" s="54" t="s">
        <v>18</v>
      </c>
      <c r="AC163" s="54" t="s">
        <v>18</v>
      </c>
      <c r="AD163" s="54" t="s">
        <v>18</v>
      </c>
      <c r="AE163" s="71">
        <f t="shared" ref="AE163:AG163" si="1297">(Y163-X163)*100</f>
        <v>11.123966521546368</v>
      </c>
      <c r="AF163" s="71">
        <f t="shared" si="1297"/>
        <v>10.499469303001218</v>
      </c>
      <c r="AG163" s="72">
        <f t="shared" si="1297"/>
        <v>29.615463068047898</v>
      </c>
      <c r="AH163" s="69">
        <f t="shared" ref="AH163:AK163" si="1298">AH162/AH161</f>
        <v>0.17238104265869597</v>
      </c>
      <c r="AI163" s="70">
        <f t="shared" si="1298"/>
        <v>0.24551771397418212</v>
      </c>
      <c r="AJ163" s="70">
        <f t="shared" si="1298"/>
        <v>0.29191668534850773</v>
      </c>
      <c r="AK163" s="70">
        <f t="shared" si="1298"/>
        <v>0.40539319692555376</v>
      </c>
      <c r="AL163" s="54" t="s">
        <v>18</v>
      </c>
      <c r="AM163" s="54" t="s">
        <v>18</v>
      </c>
      <c r="AN163" s="54" t="s">
        <v>18</v>
      </c>
      <c r="AO163" s="71">
        <f t="shared" ref="AO163:AQ163" si="1299">(AI163-AH163)*100</f>
        <v>7.3136671315486153</v>
      </c>
      <c r="AP163" s="71">
        <f t="shared" si="1299"/>
        <v>4.6398971374325608</v>
      </c>
      <c r="AQ163" s="72">
        <f t="shared" si="1299"/>
        <v>11.347651157704602</v>
      </c>
      <c r="AR163" s="69" t="s">
        <v>18</v>
      </c>
      <c r="AS163" s="70" t="s">
        <v>18</v>
      </c>
      <c r="AT163" s="70">
        <f t="shared" ref="AT163:AU163" si="1300">AT162/AT161</f>
        <v>0.65542488302139035</v>
      </c>
      <c r="AU163" s="70">
        <f t="shared" si="1300"/>
        <v>0.90019930992581365</v>
      </c>
      <c r="AV163" s="54" t="s">
        <v>18</v>
      </c>
      <c r="AW163" s="54" t="s">
        <v>18</v>
      </c>
      <c r="AX163" s="54" t="s">
        <v>18</v>
      </c>
      <c r="AY163" s="71" t="s">
        <v>18</v>
      </c>
      <c r="AZ163" s="71" t="s">
        <v>18</v>
      </c>
      <c r="BA163" s="72">
        <f t="shared" ref="BA163" si="1301">(AU163-AT163)*100</f>
        <v>24.477442690442331</v>
      </c>
    </row>
    <row r="164" spans="1:53" s="61" customFormat="1" ht="15.75" customHeight="1" thickBot="1" x14ac:dyDescent="0.3">
      <c r="A164" s="55" t="str">
        <f t="shared" ref="A164" si="1302">B164</f>
        <v>Пензенская область</v>
      </c>
      <c r="B164" s="116" t="s">
        <v>73</v>
      </c>
      <c r="C164" s="56" t="s">
        <v>17</v>
      </c>
      <c r="D164" s="57">
        <f t="shared" ref="D164:E165" si="1303">N164+X164+AH164</f>
        <v>1701.5879999999997</v>
      </c>
      <c r="E164" s="58">
        <f t="shared" si="1303"/>
        <v>1839.6880000000001</v>
      </c>
      <c r="F164" s="58">
        <f>P164+Z164+AT164</f>
        <v>1600.087</v>
      </c>
      <c r="G164" s="58">
        <f>Q164+AA164+AU164</f>
        <v>1639.529</v>
      </c>
      <c r="H164" s="59">
        <f t="shared" ref="H164:J165" si="1304">E164/D164</f>
        <v>1.0811594816136458</v>
      </c>
      <c r="I164" s="59">
        <f t="shared" si="1304"/>
        <v>0.86975998104026331</v>
      </c>
      <c r="J164" s="59">
        <f t="shared" si="1304"/>
        <v>1.0246499096611621</v>
      </c>
      <c r="K164" s="58">
        <f t="shared" ref="K164:M165" si="1305">E164-D164</f>
        <v>138.10000000000036</v>
      </c>
      <c r="L164" s="58">
        <f t="shared" si="1305"/>
        <v>-239.60100000000011</v>
      </c>
      <c r="M164" s="60">
        <f t="shared" si="1305"/>
        <v>39.442000000000007</v>
      </c>
      <c r="N164" s="57">
        <f>'[1]Поступление и задолженность'!N164/1000</f>
        <v>123.392</v>
      </c>
      <c r="O164" s="58">
        <f>'[1]Поступление и задолженность'!O164/1000</f>
        <v>155.27799999999999</v>
      </c>
      <c r="P164" s="58">
        <f>'[1]Поступление и задолженность'!P164/1000</f>
        <v>242.62899999999999</v>
      </c>
      <c r="Q164" s="58">
        <f>'[1]Поступление и задолженность'!Q164/1000</f>
        <v>257.97000000000003</v>
      </c>
      <c r="R164" s="59">
        <f t="shared" ref="R164:T165" si="1306">O164/N164</f>
        <v>1.2584122147302905</v>
      </c>
      <c r="S164" s="59">
        <f t="shared" si="1306"/>
        <v>1.5625458854441712</v>
      </c>
      <c r="T164" s="59">
        <f t="shared" si="1306"/>
        <v>1.063228220863953</v>
      </c>
      <c r="U164" s="58">
        <f t="shared" ref="U164:W165" si="1307">O164-N164</f>
        <v>31.885999999999996</v>
      </c>
      <c r="V164" s="58">
        <f t="shared" si="1307"/>
        <v>87.350999999999999</v>
      </c>
      <c r="W164" s="60">
        <f t="shared" si="1307"/>
        <v>15.341000000000037</v>
      </c>
      <c r="X164" s="57">
        <f>'[1]Поступление и задолженность'!X164/1000</f>
        <v>580.45899999999995</v>
      </c>
      <c r="Y164" s="58">
        <f>'[1]Поступление и задолженность'!Y164/1000</f>
        <v>619.93100000000004</v>
      </c>
      <c r="Z164" s="58">
        <f>'[1]Поступление и задолженность'!Z164/1000</f>
        <v>1047.636</v>
      </c>
      <c r="AA164" s="58">
        <f>'[1]Поступление и задолженность'!AA164/1000</f>
        <v>1100.454</v>
      </c>
      <c r="AB164" s="59">
        <f t="shared" ref="AB164:AD165" si="1308">Y164/X164</f>
        <v>1.0680013575463558</v>
      </c>
      <c r="AC164" s="59">
        <f t="shared" si="1308"/>
        <v>1.6899235560086525</v>
      </c>
      <c r="AD164" s="59">
        <f t="shared" si="1308"/>
        <v>1.0504163659897139</v>
      </c>
      <c r="AE164" s="58">
        <f t="shared" ref="AE164:AG165" si="1309">Y164-X164</f>
        <v>39.472000000000094</v>
      </c>
      <c r="AF164" s="58">
        <f t="shared" si="1309"/>
        <v>427.70499999999993</v>
      </c>
      <c r="AG164" s="60">
        <f t="shared" si="1309"/>
        <v>52.817999999999984</v>
      </c>
      <c r="AH164" s="57">
        <f>'[1]Поступление и задолженность'!AH164/1000</f>
        <v>997.73699999999997</v>
      </c>
      <c r="AI164" s="58">
        <f>'[1]Поступление и задолженность'!AI164/1000</f>
        <v>1064.479</v>
      </c>
      <c r="AJ164" s="58">
        <f>'[1]Поступление и задолженность'!AJ164/1000</f>
        <v>982.03599999999994</v>
      </c>
      <c r="AK164" s="58">
        <f>'[1]Поступление и задолженность'!AK164/1000</f>
        <v>926.45100000000002</v>
      </c>
      <c r="AL164" s="59">
        <f t="shared" ref="AL164:AN165" si="1310">AI164/AH164</f>
        <v>1.0668933797183027</v>
      </c>
      <c r="AM164" s="59">
        <f t="shared" si="1310"/>
        <v>0.92255084412186605</v>
      </c>
      <c r="AN164" s="59">
        <f t="shared" si="1310"/>
        <v>0.94339820536110697</v>
      </c>
      <c r="AO164" s="58">
        <f t="shared" ref="AO164:AQ165" si="1311">AI164-AH164</f>
        <v>66.742000000000075</v>
      </c>
      <c r="AP164" s="58">
        <f t="shared" si="1311"/>
        <v>-82.443000000000097</v>
      </c>
      <c r="AQ164" s="60">
        <f t="shared" si="1311"/>
        <v>-55.584999999999923</v>
      </c>
      <c r="AR164" s="57" t="s">
        <v>18</v>
      </c>
      <c r="AS164" s="58" t="s">
        <v>18</v>
      </c>
      <c r="AT164" s="58">
        <f>'[1]Поступление и задолженность'!AT164/1000</f>
        <v>309.822</v>
      </c>
      <c r="AU164" s="58">
        <f>'[1]Поступление и задолженность'!AU164/1000</f>
        <v>281.10500000000002</v>
      </c>
      <c r="AV164" s="59" t="s">
        <v>18</v>
      </c>
      <c r="AW164" s="59" t="s">
        <v>18</v>
      </c>
      <c r="AX164" s="59">
        <f t="shared" ref="AX164:AX165" si="1312">AU164/AT164</f>
        <v>0.90731129487253981</v>
      </c>
      <c r="AY164" s="58" t="s">
        <v>18</v>
      </c>
      <c r="AZ164" s="58" t="s">
        <v>18</v>
      </c>
      <c r="BA164" s="60">
        <f t="shared" ref="BA164:BA165" si="1313">AU164-AT164</f>
        <v>-28.716999999999985</v>
      </c>
    </row>
    <row r="165" spans="1:53" s="61" customFormat="1" ht="16.5" hidden="1" customHeight="1" x14ac:dyDescent="0.25">
      <c r="A165" s="62" t="str">
        <f t="shared" ref="A165:A166" si="1314">A164</f>
        <v>Пензенская область</v>
      </c>
      <c r="B165" s="117"/>
      <c r="C165" s="56" t="s">
        <v>19</v>
      </c>
      <c r="D165" s="63">
        <f t="shared" si="1303"/>
        <v>435.41700000000003</v>
      </c>
      <c r="E165" s="64">
        <f t="shared" si="1303"/>
        <v>574.59699999999998</v>
      </c>
      <c r="F165" s="64">
        <f>P165+Z165+AT165</f>
        <v>728.19499999999994</v>
      </c>
      <c r="G165" s="64">
        <f>Q165+AA165+AU165</f>
        <v>996.89699999999993</v>
      </c>
      <c r="H165" s="65">
        <f t="shared" si="1304"/>
        <v>1.3196476021836536</v>
      </c>
      <c r="I165" s="65">
        <f t="shared" si="1304"/>
        <v>1.2673143089852539</v>
      </c>
      <c r="J165" s="65">
        <f t="shared" si="1304"/>
        <v>1.3689973152795611</v>
      </c>
      <c r="K165" s="64">
        <f t="shared" si="1305"/>
        <v>139.17999999999995</v>
      </c>
      <c r="L165" s="64">
        <f t="shared" si="1305"/>
        <v>153.59799999999996</v>
      </c>
      <c r="M165" s="66">
        <f t="shared" si="1305"/>
        <v>268.702</v>
      </c>
      <c r="N165" s="63">
        <f>'[1]Поступление и задолженность'!N165/1000</f>
        <v>44.779000000000003</v>
      </c>
      <c r="O165" s="64">
        <f>'[1]Поступление и задолженность'!O165/1000</f>
        <v>65.346000000000004</v>
      </c>
      <c r="P165" s="64">
        <f>'[1]Поступление и задолженность'!P165/1000</f>
        <v>98.311000000000007</v>
      </c>
      <c r="Q165" s="64">
        <f>'[1]Поступление и задолженность'!Q165/1000</f>
        <v>164.48699999999999</v>
      </c>
      <c r="R165" s="65">
        <f t="shared" si="1306"/>
        <v>1.4593001183590522</v>
      </c>
      <c r="S165" s="65">
        <f t="shared" si="1306"/>
        <v>1.5044685214091147</v>
      </c>
      <c r="T165" s="65">
        <f t="shared" si="1306"/>
        <v>1.6731291513665814</v>
      </c>
      <c r="U165" s="64">
        <f t="shared" si="1307"/>
        <v>20.567</v>
      </c>
      <c r="V165" s="64">
        <f t="shared" si="1307"/>
        <v>32.965000000000003</v>
      </c>
      <c r="W165" s="66">
        <f t="shared" si="1307"/>
        <v>66.175999999999988</v>
      </c>
      <c r="X165" s="63">
        <f>'[1]Поступление и задолженность'!X165/1000</f>
        <v>241.27500000000001</v>
      </c>
      <c r="Y165" s="64">
        <f>'[1]Поступление и задолженность'!Y165/1000</f>
        <v>314.81200000000001</v>
      </c>
      <c r="Z165" s="64">
        <f>'[1]Поступление и задолженность'!Z165/1000</f>
        <v>485.04500000000002</v>
      </c>
      <c r="AA165" s="64">
        <f>'[1]Поступление и задолженность'!AA165/1000</f>
        <v>649.072</v>
      </c>
      <c r="AB165" s="65">
        <f t="shared" si="1308"/>
        <v>1.3047849963734328</v>
      </c>
      <c r="AC165" s="65">
        <f t="shared" si="1308"/>
        <v>1.5407449525431052</v>
      </c>
      <c r="AD165" s="65">
        <f t="shared" si="1308"/>
        <v>1.3381686235297756</v>
      </c>
      <c r="AE165" s="64">
        <f t="shared" si="1309"/>
        <v>73.537000000000006</v>
      </c>
      <c r="AF165" s="64">
        <f t="shared" si="1309"/>
        <v>170.233</v>
      </c>
      <c r="AG165" s="66">
        <f t="shared" si="1309"/>
        <v>164.02699999999999</v>
      </c>
      <c r="AH165" s="63">
        <f>'[1]Поступление и задолженность'!AH165/1000</f>
        <v>149.363</v>
      </c>
      <c r="AI165" s="64">
        <f>'[1]Поступление и задолженность'!AI165/1000</f>
        <v>194.43899999999999</v>
      </c>
      <c r="AJ165" s="64">
        <f>'[1]Поступление и задолженность'!AJ165/1000</f>
        <v>204.99100000000001</v>
      </c>
      <c r="AK165" s="64">
        <f>'[1]Поступление и задолженность'!AK165/1000</f>
        <v>243.10400000000001</v>
      </c>
      <c r="AL165" s="65">
        <f t="shared" si="1310"/>
        <v>1.3017882608142579</v>
      </c>
      <c r="AM165" s="65">
        <f t="shared" si="1310"/>
        <v>1.0542689481019756</v>
      </c>
      <c r="AN165" s="65">
        <f t="shared" si="1310"/>
        <v>1.1859252357420569</v>
      </c>
      <c r="AO165" s="64">
        <f t="shared" si="1311"/>
        <v>45.075999999999993</v>
      </c>
      <c r="AP165" s="64">
        <f t="shared" si="1311"/>
        <v>10.552000000000021</v>
      </c>
      <c r="AQ165" s="66">
        <f t="shared" si="1311"/>
        <v>38.113</v>
      </c>
      <c r="AR165" s="63">
        <f>'[1]Поступление и задолженность'!AR165/1000</f>
        <v>96.494</v>
      </c>
      <c r="AS165" s="64">
        <f>'[1]Поступление и задолженность'!AS165/1000</f>
        <v>126.973</v>
      </c>
      <c r="AT165" s="64">
        <f>'[1]Поступление и задолженность'!AT165/1000</f>
        <v>144.839</v>
      </c>
      <c r="AU165" s="64">
        <f>'[1]Поступление и задолженность'!AU165/1000</f>
        <v>183.33799999999999</v>
      </c>
      <c r="AV165" s="65">
        <f t="shared" ref="AV165:AW165" si="1315">AS165/AR165</f>
        <v>1.3158641988102888</v>
      </c>
      <c r="AW165" s="65">
        <f t="shared" si="1315"/>
        <v>1.1407070794578376</v>
      </c>
      <c r="AX165" s="65">
        <f t="shared" si="1312"/>
        <v>1.265805480568079</v>
      </c>
      <c r="AY165" s="64">
        <f t="shared" ref="AY165:AZ165" si="1316">AS165-AR165</f>
        <v>30.478999999999999</v>
      </c>
      <c r="AZ165" s="64">
        <f t="shared" si="1316"/>
        <v>17.866</v>
      </c>
      <c r="BA165" s="66">
        <f t="shared" si="1313"/>
        <v>38.498999999999995</v>
      </c>
    </row>
    <row r="166" spans="1:53" s="61" customFormat="1" ht="45" hidden="1" customHeight="1" thickBot="1" x14ac:dyDescent="0.3">
      <c r="A166" s="67" t="str">
        <f t="shared" si="1314"/>
        <v>Пензенская область</v>
      </c>
      <c r="B166" s="118"/>
      <c r="C166" s="68" t="s">
        <v>20</v>
      </c>
      <c r="D166" s="69">
        <f t="shared" ref="D166:G166" si="1317">D165/D164</f>
        <v>0.25588861698601545</v>
      </c>
      <c r="E166" s="70">
        <f t="shared" si="1317"/>
        <v>0.31233393923317432</v>
      </c>
      <c r="F166" s="70">
        <f t="shared" si="1317"/>
        <v>0.4550971290936055</v>
      </c>
      <c r="G166" s="70">
        <f t="shared" si="1317"/>
        <v>0.60803865012451741</v>
      </c>
      <c r="H166" s="54" t="s">
        <v>18</v>
      </c>
      <c r="I166" s="54" t="s">
        <v>18</v>
      </c>
      <c r="J166" s="54" t="s">
        <v>18</v>
      </c>
      <c r="K166" s="71">
        <f t="shared" ref="K166:M166" si="1318">(E166-D166)*100</f>
        <v>5.6445322247158867</v>
      </c>
      <c r="L166" s="71">
        <f t="shared" si="1318"/>
        <v>14.276318986043119</v>
      </c>
      <c r="M166" s="72">
        <f t="shared" si="1318"/>
        <v>15.294152103091191</v>
      </c>
      <c r="N166" s="69">
        <f t="shared" ref="N166:Q166" si="1319">N165/N164</f>
        <v>0.3629003501037345</v>
      </c>
      <c r="O166" s="70">
        <f t="shared" si="1319"/>
        <v>0.42083231365679624</v>
      </c>
      <c r="P166" s="70">
        <f t="shared" si="1319"/>
        <v>0.40519064085496792</v>
      </c>
      <c r="Q166" s="70">
        <f t="shared" si="1319"/>
        <v>0.63762065356436781</v>
      </c>
      <c r="R166" s="54" t="s">
        <v>18</v>
      </c>
      <c r="S166" s="54" t="s">
        <v>18</v>
      </c>
      <c r="T166" s="54" t="s">
        <v>18</v>
      </c>
      <c r="U166" s="71">
        <f t="shared" ref="U166:W166" si="1320">(O166-N166)*100</f>
        <v>5.7931963553061738</v>
      </c>
      <c r="V166" s="71">
        <f t="shared" si="1320"/>
        <v>-1.5641672801828321</v>
      </c>
      <c r="W166" s="72">
        <f t="shared" si="1320"/>
        <v>23.243001270939988</v>
      </c>
      <c r="X166" s="69">
        <f t="shared" ref="X166:AA166" si="1321">X165/X164</f>
        <v>0.4156624326610493</v>
      </c>
      <c r="Y166" s="70">
        <f t="shared" si="1321"/>
        <v>0.50781780552997025</v>
      </c>
      <c r="Z166" s="70">
        <f t="shared" si="1321"/>
        <v>0.46299000797987089</v>
      </c>
      <c r="AA166" s="70">
        <f t="shared" si="1321"/>
        <v>0.58982201891219443</v>
      </c>
      <c r="AB166" s="54" t="s">
        <v>18</v>
      </c>
      <c r="AC166" s="54" t="s">
        <v>18</v>
      </c>
      <c r="AD166" s="54" t="s">
        <v>18</v>
      </c>
      <c r="AE166" s="71">
        <f t="shared" ref="AE166:AG166" si="1322">(Y166-X166)*100</f>
        <v>9.2155372868920953</v>
      </c>
      <c r="AF166" s="71">
        <f t="shared" si="1322"/>
        <v>-4.4827797550099362</v>
      </c>
      <c r="AG166" s="72">
        <f t="shared" si="1322"/>
        <v>12.683201093232356</v>
      </c>
      <c r="AH166" s="69">
        <f t="shared" ref="AH166:AK166" si="1323">AH165/AH164</f>
        <v>0.14970177511708999</v>
      </c>
      <c r="AI166" s="70">
        <f t="shared" si="1323"/>
        <v>0.18266118918268937</v>
      </c>
      <c r="AJ166" s="70">
        <f t="shared" si="1323"/>
        <v>0.20874082009213515</v>
      </c>
      <c r="AK166" s="70">
        <f t="shared" si="1323"/>
        <v>0.26240351621402536</v>
      </c>
      <c r="AL166" s="54" t="s">
        <v>18</v>
      </c>
      <c r="AM166" s="54" t="s">
        <v>18</v>
      </c>
      <c r="AN166" s="54" t="s">
        <v>18</v>
      </c>
      <c r="AO166" s="71">
        <f t="shared" ref="AO166:AQ166" si="1324">(AI166-AH166)*100</f>
        <v>3.2959414065599377</v>
      </c>
      <c r="AP166" s="71">
        <f t="shared" si="1324"/>
        <v>2.6079630909445788</v>
      </c>
      <c r="AQ166" s="72">
        <f t="shared" si="1324"/>
        <v>5.3662696121890203</v>
      </c>
      <c r="AR166" s="69" t="s">
        <v>18</v>
      </c>
      <c r="AS166" s="70" t="s">
        <v>18</v>
      </c>
      <c r="AT166" s="70">
        <f t="shared" ref="AT166:AU166" si="1325">AT165/AT164</f>
        <v>0.46749101096758783</v>
      </c>
      <c r="AU166" s="70">
        <f t="shared" si="1325"/>
        <v>0.65220469219686583</v>
      </c>
      <c r="AV166" s="54" t="s">
        <v>18</v>
      </c>
      <c r="AW166" s="54" t="s">
        <v>18</v>
      </c>
      <c r="AX166" s="54" t="s">
        <v>18</v>
      </c>
      <c r="AY166" s="71" t="s">
        <v>18</v>
      </c>
      <c r="AZ166" s="71" t="s">
        <v>18</v>
      </c>
      <c r="BA166" s="72">
        <f t="shared" ref="BA166" si="1326">(AU166-AT166)*100</f>
        <v>18.4713681229278</v>
      </c>
    </row>
    <row r="167" spans="1:53" s="61" customFormat="1" ht="15.75" hidden="1" customHeight="1" thickBot="1" x14ac:dyDescent="0.3">
      <c r="A167" s="55" t="str">
        <f t="shared" ref="A167" si="1327">B167</f>
        <v>Пермский край</v>
      </c>
      <c r="B167" s="116" t="s">
        <v>74</v>
      </c>
      <c r="C167" s="56" t="s">
        <v>17</v>
      </c>
      <c r="D167" s="57">
        <f t="shared" ref="D167:E168" si="1328">N167+X167+AH167</f>
        <v>6529.7870000000003</v>
      </c>
      <c r="E167" s="58">
        <f t="shared" si="1328"/>
        <v>6803.7390000000005</v>
      </c>
      <c r="F167" s="58">
        <f>P167+Z167+AT167</f>
        <v>3161.625</v>
      </c>
      <c r="G167" s="58">
        <f>Q167+AA167+AU167</f>
        <v>3119.5950000000003</v>
      </c>
      <c r="H167" s="59">
        <f t="shared" ref="H167:J168" si="1329">E167/D167</f>
        <v>1.0419542015689027</v>
      </c>
      <c r="I167" s="59">
        <f t="shared" si="1329"/>
        <v>0.46468934213966756</v>
      </c>
      <c r="J167" s="59">
        <f t="shared" si="1329"/>
        <v>0.98670620329735503</v>
      </c>
      <c r="K167" s="58">
        <f t="shared" ref="K167:M168" si="1330">E167-D167</f>
        <v>273.95200000000023</v>
      </c>
      <c r="L167" s="58">
        <f t="shared" si="1330"/>
        <v>-3642.1140000000005</v>
      </c>
      <c r="M167" s="60">
        <f t="shared" si="1330"/>
        <v>-42.029999999999745</v>
      </c>
      <c r="N167" s="57">
        <f>'[1]Поступление и задолженность'!N167/1000</f>
        <v>407.77300000000002</v>
      </c>
      <c r="O167" s="58">
        <f>'[1]Поступление и задолженность'!O167/1000</f>
        <v>441.33199999999999</v>
      </c>
      <c r="P167" s="58">
        <f>'[1]Поступление и задолженность'!P167/1000</f>
        <v>480.05099999999999</v>
      </c>
      <c r="Q167" s="58">
        <f>'[1]Поступление и задолженность'!Q167/1000</f>
        <v>569.79399999999998</v>
      </c>
      <c r="R167" s="59">
        <f t="shared" ref="R167:T168" si="1331">O167/N167</f>
        <v>1.0822982394616611</v>
      </c>
      <c r="S167" s="59">
        <f t="shared" si="1331"/>
        <v>1.0877321381635594</v>
      </c>
      <c r="T167" s="59">
        <f t="shared" si="1331"/>
        <v>1.1869447204567849</v>
      </c>
      <c r="U167" s="58">
        <f t="shared" ref="U167:W168" si="1332">O167-N167</f>
        <v>33.558999999999969</v>
      </c>
      <c r="V167" s="58">
        <f t="shared" si="1332"/>
        <v>38.718999999999994</v>
      </c>
      <c r="W167" s="60">
        <f t="shared" si="1332"/>
        <v>89.742999999999995</v>
      </c>
      <c r="X167" s="57">
        <f>'[1]Поступление и задолженность'!X167/1000</f>
        <v>1736.1479999999999</v>
      </c>
      <c r="Y167" s="58">
        <f>'[1]Поступление и задолженность'!Y167/1000</f>
        <v>1800.615</v>
      </c>
      <c r="Z167" s="58">
        <f>'[1]Поступление и задолженность'!Z167/1000</f>
        <v>2102.0410000000002</v>
      </c>
      <c r="AA167" s="58">
        <f>'[1]Поступление и задолженность'!AA167/1000</f>
        <v>1973.8109999999999</v>
      </c>
      <c r="AB167" s="59">
        <f t="shared" ref="AB167:AD168" si="1333">Y167/X167</f>
        <v>1.0371322030149503</v>
      </c>
      <c r="AC167" s="59">
        <f t="shared" si="1333"/>
        <v>1.1674016933103413</v>
      </c>
      <c r="AD167" s="59">
        <f t="shared" si="1333"/>
        <v>0.93899738397110222</v>
      </c>
      <c r="AE167" s="58">
        <f t="shared" ref="AE167:AG168" si="1334">Y167-X167</f>
        <v>64.467000000000098</v>
      </c>
      <c r="AF167" s="58">
        <f t="shared" si="1334"/>
        <v>301.42600000000016</v>
      </c>
      <c r="AG167" s="60">
        <f t="shared" si="1334"/>
        <v>-128.23000000000025</v>
      </c>
      <c r="AH167" s="57">
        <f>'[1]Поступление и задолженность'!AH167/1000</f>
        <v>4385.866</v>
      </c>
      <c r="AI167" s="58">
        <f>'[1]Поступление и задолженность'!AI167/1000</f>
        <v>4561.7920000000004</v>
      </c>
      <c r="AJ167" s="58">
        <f>'[1]Поступление и задолженность'!AJ167/1000</f>
        <v>4003.47</v>
      </c>
      <c r="AK167" s="58">
        <f>'[1]Поступление и задолженность'!AK167/1000</f>
        <v>3983.4029999999998</v>
      </c>
      <c r="AL167" s="59">
        <f t="shared" ref="AL167:AN168" si="1335">AI167/AH167</f>
        <v>1.0401120326065594</v>
      </c>
      <c r="AM167" s="59">
        <f t="shared" si="1335"/>
        <v>0.87760906240354652</v>
      </c>
      <c r="AN167" s="59">
        <f t="shared" si="1335"/>
        <v>0.99498759825851069</v>
      </c>
      <c r="AO167" s="58">
        <f t="shared" ref="AO167:AQ168" si="1336">AI167-AH167</f>
        <v>175.92600000000039</v>
      </c>
      <c r="AP167" s="58">
        <f t="shared" si="1336"/>
        <v>-558.32200000000057</v>
      </c>
      <c r="AQ167" s="60">
        <f t="shared" si="1336"/>
        <v>-20.067000000000007</v>
      </c>
      <c r="AR167" s="57" t="s">
        <v>18</v>
      </c>
      <c r="AS167" s="58" t="s">
        <v>18</v>
      </c>
      <c r="AT167" s="58">
        <f>'[1]Поступление и задолженность'!AT167/1000</f>
        <v>579.53300000000002</v>
      </c>
      <c r="AU167" s="58">
        <f>'[1]Поступление и задолженность'!AU167/1000</f>
        <v>575.99</v>
      </c>
      <c r="AV167" s="59" t="s">
        <v>18</v>
      </c>
      <c r="AW167" s="59" t="s">
        <v>18</v>
      </c>
      <c r="AX167" s="59">
        <f t="shared" ref="AX167:AX168" si="1337">AU167/AT167</f>
        <v>0.99388645685405319</v>
      </c>
      <c r="AY167" s="58" t="s">
        <v>18</v>
      </c>
      <c r="AZ167" s="58" t="s">
        <v>18</v>
      </c>
      <c r="BA167" s="60">
        <f t="shared" ref="BA167:BA168" si="1338">AU167-AT167</f>
        <v>-3.5430000000000064</v>
      </c>
    </row>
    <row r="168" spans="1:53" s="61" customFormat="1" ht="16.5" hidden="1" customHeight="1" x14ac:dyDescent="0.25">
      <c r="A168" s="62" t="str">
        <f t="shared" ref="A168:A169" si="1339">A167</f>
        <v>Пермский край</v>
      </c>
      <c r="B168" s="117"/>
      <c r="C168" s="56" t="s">
        <v>19</v>
      </c>
      <c r="D168" s="63">
        <f t="shared" si="1328"/>
        <v>2026.095</v>
      </c>
      <c r="E168" s="64">
        <f t="shared" si="1328"/>
        <v>2560.2460000000001</v>
      </c>
      <c r="F168" s="64">
        <f>P168+Z168+AT168</f>
        <v>2610.7750000000005</v>
      </c>
      <c r="G168" s="64">
        <f>Q168+AA168+AU168</f>
        <v>3363.011</v>
      </c>
      <c r="H168" s="65">
        <f t="shared" si="1329"/>
        <v>1.2636357130341864</v>
      </c>
      <c r="I168" s="65">
        <f t="shared" si="1329"/>
        <v>1.0197359941193154</v>
      </c>
      <c r="J168" s="65">
        <f t="shared" si="1329"/>
        <v>1.2881274717277433</v>
      </c>
      <c r="K168" s="64">
        <f t="shared" si="1330"/>
        <v>534.15100000000007</v>
      </c>
      <c r="L168" s="64">
        <f t="shared" si="1330"/>
        <v>50.529000000000451</v>
      </c>
      <c r="M168" s="66">
        <f t="shared" si="1330"/>
        <v>752.23599999999942</v>
      </c>
      <c r="N168" s="63">
        <f>'[1]Поступление и задолженность'!N168/1000</f>
        <v>263.57499999999999</v>
      </c>
      <c r="O168" s="64">
        <f>'[1]Поступление и задолженность'!O168/1000</f>
        <v>341.42099999999999</v>
      </c>
      <c r="P168" s="64">
        <f>'[1]Поступление и задолженность'!P168/1000</f>
        <v>363.86599999999999</v>
      </c>
      <c r="Q168" s="64">
        <f>'[1]Поступление и задолженность'!Q168/1000</f>
        <v>506.78899999999999</v>
      </c>
      <c r="R168" s="65">
        <f t="shared" si="1331"/>
        <v>1.2953466755193019</v>
      </c>
      <c r="S168" s="65">
        <f t="shared" si="1331"/>
        <v>1.0657399515554111</v>
      </c>
      <c r="T168" s="65">
        <f t="shared" si="1331"/>
        <v>1.3927902029868138</v>
      </c>
      <c r="U168" s="64">
        <f t="shared" si="1332"/>
        <v>77.846000000000004</v>
      </c>
      <c r="V168" s="64">
        <f t="shared" si="1332"/>
        <v>22.444999999999993</v>
      </c>
      <c r="W168" s="66">
        <f t="shared" si="1332"/>
        <v>142.923</v>
      </c>
      <c r="X168" s="63">
        <f>'[1]Поступление и задолженность'!X168/1000</f>
        <v>1215.24</v>
      </c>
      <c r="Y168" s="64">
        <f>'[1]Поступление и задолженность'!Y168/1000</f>
        <v>1544.501</v>
      </c>
      <c r="Z168" s="64">
        <f>'[1]Поступление и задолженность'!Z168/1000</f>
        <v>1893.8810000000001</v>
      </c>
      <c r="AA168" s="64">
        <f>'[1]Поступление и задолженность'!AA168/1000</f>
        <v>2321.7910000000002</v>
      </c>
      <c r="AB168" s="65">
        <f t="shared" si="1333"/>
        <v>1.2709431881768209</v>
      </c>
      <c r="AC168" s="65">
        <f t="shared" si="1333"/>
        <v>1.2262089827070362</v>
      </c>
      <c r="AD168" s="65">
        <f t="shared" si="1333"/>
        <v>1.2259434462883361</v>
      </c>
      <c r="AE168" s="64">
        <f t="shared" si="1334"/>
        <v>329.26099999999997</v>
      </c>
      <c r="AF168" s="64">
        <f t="shared" si="1334"/>
        <v>349.38000000000011</v>
      </c>
      <c r="AG168" s="66">
        <f t="shared" si="1334"/>
        <v>427.91000000000008</v>
      </c>
      <c r="AH168" s="63">
        <f>'[1]Поступление и задолженность'!AH168/1000</f>
        <v>547.28</v>
      </c>
      <c r="AI168" s="64">
        <f>'[1]Поступление и задолженность'!AI168/1000</f>
        <v>674.32399999999996</v>
      </c>
      <c r="AJ168" s="64">
        <f>'[1]Поступление и задолженность'!AJ168/1000</f>
        <v>718.40300000000002</v>
      </c>
      <c r="AK168" s="64">
        <f>'[1]Поступление и задолженность'!AK168/1000</f>
        <v>942.53</v>
      </c>
      <c r="AL168" s="65">
        <f t="shared" si="1335"/>
        <v>1.2321371144569506</v>
      </c>
      <c r="AM168" s="65">
        <f t="shared" si="1335"/>
        <v>1.0653676867499897</v>
      </c>
      <c r="AN168" s="65">
        <f t="shared" si="1335"/>
        <v>1.3119794878362143</v>
      </c>
      <c r="AO168" s="64">
        <f t="shared" si="1336"/>
        <v>127.04399999999998</v>
      </c>
      <c r="AP168" s="64">
        <f t="shared" si="1336"/>
        <v>44.079000000000065</v>
      </c>
      <c r="AQ168" s="66">
        <f t="shared" si="1336"/>
        <v>224.12699999999995</v>
      </c>
      <c r="AR168" s="63">
        <f>'[1]Поступление и задолженность'!AR168/1000</f>
        <v>209.012</v>
      </c>
      <c r="AS168" s="64">
        <f>'[1]Поступление и задолженность'!AS168/1000</f>
        <v>293.98700000000002</v>
      </c>
      <c r="AT168" s="64">
        <f>'[1]Поступление и задолженность'!AT168/1000</f>
        <v>353.02800000000002</v>
      </c>
      <c r="AU168" s="64">
        <f>'[1]Поступление и задолженность'!AU168/1000</f>
        <v>534.43100000000004</v>
      </c>
      <c r="AV168" s="65">
        <f t="shared" ref="AV168:AW168" si="1340">AS168/AR168</f>
        <v>1.4065556044629017</v>
      </c>
      <c r="AW168" s="65">
        <f t="shared" si="1340"/>
        <v>1.2008286080677038</v>
      </c>
      <c r="AX168" s="65">
        <f t="shared" si="1337"/>
        <v>1.5138487598717383</v>
      </c>
      <c r="AY168" s="64">
        <f t="shared" ref="AY168:AZ168" si="1341">AS168-AR168</f>
        <v>84.975000000000023</v>
      </c>
      <c r="AZ168" s="64">
        <f t="shared" si="1341"/>
        <v>59.040999999999997</v>
      </c>
      <c r="BA168" s="66">
        <f t="shared" si="1338"/>
        <v>181.40300000000002</v>
      </c>
    </row>
    <row r="169" spans="1:53" s="61" customFormat="1" ht="45" hidden="1" customHeight="1" thickBot="1" x14ac:dyDescent="0.3">
      <c r="A169" s="67" t="str">
        <f t="shared" si="1339"/>
        <v>Пермский край</v>
      </c>
      <c r="B169" s="118"/>
      <c r="C169" s="68" t="s">
        <v>20</v>
      </c>
      <c r="D169" s="69">
        <f t="shared" ref="D169:G169" si="1342">D168/D167</f>
        <v>0.31028500623374083</v>
      </c>
      <c r="E169" s="70">
        <f t="shared" si="1342"/>
        <v>0.37629985512377823</v>
      </c>
      <c r="F169" s="70">
        <f t="shared" si="1342"/>
        <v>0.82576997588265544</v>
      </c>
      <c r="G169" s="70">
        <f t="shared" si="1342"/>
        <v>1.0780280773626063</v>
      </c>
      <c r="H169" s="54" t="s">
        <v>18</v>
      </c>
      <c r="I169" s="54" t="s">
        <v>18</v>
      </c>
      <c r="J169" s="54" t="s">
        <v>18</v>
      </c>
      <c r="K169" s="71">
        <f t="shared" ref="K169:M169" si="1343">(E169-D169)*100</f>
        <v>6.6014848890037392</v>
      </c>
      <c r="L169" s="71">
        <f t="shared" si="1343"/>
        <v>44.94701207588772</v>
      </c>
      <c r="M169" s="72">
        <f t="shared" si="1343"/>
        <v>25.225810147995087</v>
      </c>
      <c r="N169" s="69">
        <f t="shared" ref="N169:Q169" si="1344">N168/N167</f>
        <v>0.64637678316121949</v>
      </c>
      <c r="O169" s="70">
        <f t="shared" si="1344"/>
        <v>0.77361487496941073</v>
      </c>
      <c r="P169" s="70">
        <f t="shared" si="1344"/>
        <v>0.75797363196827006</v>
      </c>
      <c r="Q169" s="70">
        <f t="shared" si="1344"/>
        <v>0.88942495006967426</v>
      </c>
      <c r="R169" s="54" t="s">
        <v>18</v>
      </c>
      <c r="S169" s="54" t="s">
        <v>18</v>
      </c>
      <c r="T169" s="54" t="s">
        <v>18</v>
      </c>
      <c r="U169" s="71">
        <f t="shared" ref="U169:W169" si="1345">(O169-N169)*100</f>
        <v>12.723809180819124</v>
      </c>
      <c r="V169" s="71">
        <f t="shared" si="1345"/>
        <v>-1.564124300114067</v>
      </c>
      <c r="W169" s="72">
        <f t="shared" si="1345"/>
        <v>13.14513181014042</v>
      </c>
      <c r="X169" s="69">
        <f t="shared" ref="X169:AA169" si="1346">X168/X167</f>
        <v>0.69996336717837426</v>
      </c>
      <c r="Y169" s="70">
        <f t="shared" si="1346"/>
        <v>0.85776304207173659</v>
      </c>
      <c r="Z169" s="70">
        <f t="shared" si="1346"/>
        <v>0.90097243583735998</v>
      </c>
      <c r="AA169" s="70">
        <f t="shared" si="1346"/>
        <v>1.1762985412483771</v>
      </c>
      <c r="AB169" s="54" t="s">
        <v>18</v>
      </c>
      <c r="AC169" s="54" t="s">
        <v>18</v>
      </c>
      <c r="AD169" s="54" t="s">
        <v>18</v>
      </c>
      <c r="AE169" s="71">
        <f t="shared" ref="AE169:AG169" si="1347">(Y169-X169)*100</f>
        <v>15.779967489336233</v>
      </c>
      <c r="AF169" s="71">
        <f t="shared" si="1347"/>
        <v>4.3209393765623378</v>
      </c>
      <c r="AG169" s="72">
        <f t="shared" si="1347"/>
        <v>27.532610541101711</v>
      </c>
      <c r="AH169" s="69">
        <f t="shared" ref="AH169:AK169" si="1348">AH168/AH167</f>
        <v>0.12478265409841523</v>
      </c>
      <c r="AI169" s="70">
        <f t="shared" si="1348"/>
        <v>0.14781997951682144</v>
      </c>
      <c r="AJ169" s="70">
        <f t="shared" si="1348"/>
        <v>0.17944508139189255</v>
      </c>
      <c r="AK169" s="70">
        <f t="shared" si="1348"/>
        <v>0.23661427176712976</v>
      </c>
      <c r="AL169" s="54" t="s">
        <v>18</v>
      </c>
      <c r="AM169" s="54" t="s">
        <v>18</v>
      </c>
      <c r="AN169" s="54" t="s">
        <v>18</v>
      </c>
      <c r="AO169" s="71">
        <f t="shared" ref="AO169:AQ169" si="1349">(AI169-AH169)*100</f>
        <v>2.3037325418406209</v>
      </c>
      <c r="AP169" s="71">
        <f t="shared" si="1349"/>
        <v>3.1625101875071113</v>
      </c>
      <c r="AQ169" s="72">
        <f t="shared" si="1349"/>
        <v>5.7169190375237209</v>
      </c>
      <c r="AR169" s="69" t="s">
        <v>18</v>
      </c>
      <c r="AS169" s="70" t="s">
        <v>18</v>
      </c>
      <c r="AT169" s="70">
        <f t="shared" ref="AT169:AU169" si="1350">AT168/AT167</f>
        <v>0.60915944389706889</v>
      </c>
      <c r="AU169" s="70">
        <f t="shared" si="1350"/>
        <v>0.92784770568933495</v>
      </c>
      <c r="AV169" s="54" t="s">
        <v>18</v>
      </c>
      <c r="AW169" s="54" t="s">
        <v>18</v>
      </c>
      <c r="AX169" s="54" t="s">
        <v>18</v>
      </c>
      <c r="AY169" s="71" t="s">
        <v>18</v>
      </c>
      <c r="AZ169" s="71" t="s">
        <v>18</v>
      </c>
      <c r="BA169" s="72">
        <f t="shared" ref="BA169" si="1351">(AU169-AT169)*100</f>
        <v>31.868826179226605</v>
      </c>
    </row>
    <row r="170" spans="1:53" s="61" customFormat="1" ht="15.75" customHeight="1" thickBot="1" x14ac:dyDescent="0.3">
      <c r="A170" s="55" t="str">
        <f t="shared" ref="A170" si="1352">B170</f>
        <v>Самарская область</v>
      </c>
      <c r="B170" s="116" t="s">
        <v>75</v>
      </c>
      <c r="C170" s="56" t="s">
        <v>17</v>
      </c>
      <c r="D170" s="57">
        <f t="shared" ref="D170:E171" si="1353">N170+X170+AH170</f>
        <v>7313.2979999999998</v>
      </c>
      <c r="E170" s="58">
        <f t="shared" si="1353"/>
        <v>7903.1480000000001</v>
      </c>
      <c r="F170" s="58">
        <f>P170+Z170+AT170</f>
        <v>4125.2569999999996</v>
      </c>
      <c r="G170" s="58">
        <f>Q170+AA170+AU170</f>
        <v>4186.5349999999999</v>
      </c>
      <c r="H170" s="59">
        <f t="shared" ref="H170:J171" si="1354">E170/D170</f>
        <v>1.0806544461882999</v>
      </c>
      <c r="I170" s="59">
        <f t="shared" si="1354"/>
        <v>0.52197643268226779</v>
      </c>
      <c r="J170" s="59">
        <f t="shared" si="1354"/>
        <v>1.0148543472564255</v>
      </c>
      <c r="K170" s="58">
        <f t="shared" ref="K170:M171" si="1355">E170-D170</f>
        <v>589.85000000000036</v>
      </c>
      <c r="L170" s="58">
        <f t="shared" si="1355"/>
        <v>-3777.8910000000005</v>
      </c>
      <c r="M170" s="60">
        <f t="shared" si="1355"/>
        <v>61.278000000000247</v>
      </c>
      <c r="N170" s="57">
        <f>'[1]Поступление и задолженность'!N170/1000</f>
        <v>420.34699999999998</v>
      </c>
      <c r="O170" s="58">
        <f>'[1]Поступление и задолженность'!O170/1000</f>
        <v>510.32799999999997</v>
      </c>
      <c r="P170" s="58">
        <f>'[1]Поступление и задолженность'!P170/1000</f>
        <v>538.09900000000005</v>
      </c>
      <c r="Q170" s="58">
        <f>'[1]Поступление и задолженность'!Q170/1000</f>
        <v>745.04899999999998</v>
      </c>
      <c r="R170" s="59">
        <f t="shared" ref="R170:T171" si="1356">O170/N170</f>
        <v>1.2140636188672691</v>
      </c>
      <c r="S170" s="59">
        <f t="shared" si="1356"/>
        <v>1.0544179429700116</v>
      </c>
      <c r="T170" s="59">
        <f t="shared" si="1356"/>
        <v>1.3845946563736411</v>
      </c>
      <c r="U170" s="58">
        <f t="shared" ref="U170:W171" si="1357">O170-N170</f>
        <v>89.980999999999995</v>
      </c>
      <c r="V170" s="58">
        <f t="shared" si="1357"/>
        <v>27.771000000000072</v>
      </c>
      <c r="W170" s="60">
        <f t="shared" si="1357"/>
        <v>206.94999999999993</v>
      </c>
      <c r="X170" s="57">
        <f>'[1]Поступление и задолженность'!X170/1000</f>
        <v>1835.8810000000001</v>
      </c>
      <c r="Y170" s="58">
        <f>'[1]Поступление и задолженность'!Y170/1000</f>
        <v>2270.596</v>
      </c>
      <c r="Z170" s="58">
        <f>'[1]Поступление и задолженность'!Z170/1000</f>
        <v>2796.8449999999998</v>
      </c>
      <c r="AA170" s="58">
        <f>'[1]Поступление и задолженность'!AA170/1000</f>
        <v>2684.1849999999999</v>
      </c>
      <c r="AB170" s="59">
        <f t="shared" ref="AB170:AD171" si="1358">Y170/X170</f>
        <v>1.2367882232018306</v>
      </c>
      <c r="AC170" s="59">
        <f t="shared" si="1358"/>
        <v>1.2317669017297661</v>
      </c>
      <c r="AD170" s="59">
        <f t="shared" si="1358"/>
        <v>0.95971889754348205</v>
      </c>
      <c r="AE170" s="58">
        <f t="shared" ref="AE170:AG171" si="1359">Y170-X170</f>
        <v>434.71499999999992</v>
      </c>
      <c r="AF170" s="58">
        <f t="shared" si="1359"/>
        <v>526.2489999999998</v>
      </c>
      <c r="AG170" s="60">
        <f t="shared" si="1359"/>
        <v>-112.65999999999985</v>
      </c>
      <c r="AH170" s="57">
        <f>'[1]Поступление и задолженность'!AH170/1000</f>
        <v>5057.07</v>
      </c>
      <c r="AI170" s="58">
        <f>'[1]Поступление и задолженность'!AI170/1000</f>
        <v>5122.2240000000002</v>
      </c>
      <c r="AJ170" s="58">
        <f>'[1]Поступление и задолженность'!AJ170/1000</f>
        <v>4741.4480000000003</v>
      </c>
      <c r="AK170" s="58">
        <f>'[1]Поступление и задолженность'!AK170/1000</f>
        <v>4478.2</v>
      </c>
      <c r="AL170" s="59">
        <f t="shared" ref="AL170:AN171" si="1360">AI170/AH170</f>
        <v>1.0128837449353085</v>
      </c>
      <c r="AM170" s="59">
        <f t="shared" si="1360"/>
        <v>0.92566197807827233</v>
      </c>
      <c r="AN170" s="59">
        <f t="shared" si="1360"/>
        <v>0.94447940797832208</v>
      </c>
      <c r="AO170" s="58">
        <f t="shared" ref="AO170:AQ171" si="1361">AI170-AH170</f>
        <v>65.154000000000451</v>
      </c>
      <c r="AP170" s="58">
        <f t="shared" si="1361"/>
        <v>-380.77599999999984</v>
      </c>
      <c r="AQ170" s="60">
        <f t="shared" si="1361"/>
        <v>-263.2480000000005</v>
      </c>
      <c r="AR170" s="57" t="s">
        <v>18</v>
      </c>
      <c r="AS170" s="58" t="s">
        <v>18</v>
      </c>
      <c r="AT170" s="58">
        <f>'[1]Поступление и задолженность'!AT170/1000</f>
        <v>790.31299999999999</v>
      </c>
      <c r="AU170" s="58">
        <f>'[1]Поступление и задолженность'!AU170/1000</f>
        <v>757.30100000000004</v>
      </c>
      <c r="AV170" s="59" t="s">
        <v>18</v>
      </c>
      <c r="AW170" s="59" t="s">
        <v>18</v>
      </c>
      <c r="AX170" s="59">
        <f t="shared" ref="AX170:AX171" si="1362">AU170/AT170</f>
        <v>0.95822920792141852</v>
      </c>
      <c r="AY170" s="58" t="s">
        <v>18</v>
      </c>
      <c r="AZ170" s="58" t="s">
        <v>18</v>
      </c>
      <c r="BA170" s="60">
        <f t="shared" ref="BA170:BA171" si="1363">AU170-AT170</f>
        <v>-33.011999999999944</v>
      </c>
    </row>
    <row r="171" spans="1:53" s="61" customFormat="1" ht="16.5" hidden="1" customHeight="1" x14ac:dyDescent="0.25">
      <c r="A171" s="62" t="str">
        <f t="shared" ref="A171:A172" si="1364">A170</f>
        <v>Самарская область</v>
      </c>
      <c r="B171" s="117"/>
      <c r="C171" s="56" t="s">
        <v>19</v>
      </c>
      <c r="D171" s="63">
        <f t="shared" si="1353"/>
        <v>3974.5429999999997</v>
      </c>
      <c r="E171" s="64">
        <f t="shared" si="1353"/>
        <v>4786.5290000000005</v>
      </c>
      <c r="F171" s="64">
        <f>P171+Z171+AT171</f>
        <v>4947.5030000000006</v>
      </c>
      <c r="G171" s="64">
        <f>Q171+AA171+AU171</f>
        <v>6258.4930000000004</v>
      </c>
      <c r="H171" s="65">
        <f t="shared" si="1354"/>
        <v>1.2042966952426986</v>
      </c>
      <c r="I171" s="65">
        <f t="shared" si="1354"/>
        <v>1.0336306329701543</v>
      </c>
      <c r="J171" s="65">
        <f t="shared" si="1354"/>
        <v>1.264980132402143</v>
      </c>
      <c r="K171" s="64">
        <f t="shared" si="1355"/>
        <v>811.98600000000079</v>
      </c>
      <c r="L171" s="64">
        <f t="shared" si="1355"/>
        <v>160.97400000000016</v>
      </c>
      <c r="M171" s="66">
        <f t="shared" si="1355"/>
        <v>1310.9899999999998</v>
      </c>
      <c r="N171" s="63">
        <f>'[1]Поступление и задолженность'!N171/1000</f>
        <v>487.238</v>
      </c>
      <c r="O171" s="64">
        <f>'[1]Поступление и задолженность'!O171/1000</f>
        <v>599.09</v>
      </c>
      <c r="P171" s="64">
        <f>'[1]Поступление и задолженность'!P171/1000</f>
        <v>591.77800000000002</v>
      </c>
      <c r="Q171" s="64">
        <f>'[1]Поступление и задолженность'!Q171/1000</f>
        <v>810.79600000000005</v>
      </c>
      <c r="R171" s="65">
        <f t="shared" si="1356"/>
        <v>1.2295633755987834</v>
      </c>
      <c r="S171" s="65">
        <f t="shared" si="1356"/>
        <v>0.98779482214692282</v>
      </c>
      <c r="T171" s="65">
        <f t="shared" si="1356"/>
        <v>1.3701016259475682</v>
      </c>
      <c r="U171" s="64">
        <f t="shared" si="1357"/>
        <v>111.85200000000003</v>
      </c>
      <c r="V171" s="64">
        <f t="shared" si="1357"/>
        <v>-7.3120000000000118</v>
      </c>
      <c r="W171" s="66">
        <f t="shared" si="1357"/>
        <v>219.01800000000003</v>
      </c>
      <c r="X171" s="63">
        <f>'[1]Поступление и задолженность'!X171/1000</f>
        <v>2657.5819999999999</v>
      </c>
      <c r="Y171" s="64">
        <f>'[1]Поступление и задолженность'!Y171/1000</f>
        <v>3178.482</v>
      </c>
      <c r="Z171" s="64">
        <f>'[1]Поступление и задолженность'!Z171/1000</f>
        <v>3588.2049999999999</v>
      </c>
      <c r="AA171" s="64">
        <f>'[1]Поступление и задолженность'!AA171/1000</f>
        <v>4472.4920000000002</v>
      </c>
      <c r="AB171" s="65">
        <f t="shared" si="1358"/>
        <v>1.1960052408542803</v>
      </c>
      <c r="AC171" s="65">
        <f t="shared" si="1358"/>
        <v>1.1289052447048622</v>
      </c>
      <c r="AD171" s="65">
        <f t="shared" si="1358"/>
        <v>1.2464427199672261</v>
      </c>
      <c r="AE171" s="64">
        <f t="shared" si="1359"/>
        <v>520.90000000000009</v>
      </c>
      <c r="AF171" s="64">
        <f t="shared" si="1359"/>
        <v>409.72299999999996</v>
      </c>
      <c r="AG171" s="66">
        <f t="shared" si="1359"/>
        <v>884.28700000000026</v>
      </c>
      <c r="AH171" s="63">
        <f>'[1]Поступление и задолженность'!AH171/1000</f>
        <v>829.72299999999996</v>
      </c>
      <c r="AI171" s="64">
        <f>'[1]Поступление и задолженность'!AI171/1000</f>
        <v>1008.957</v>
      </c>
      <c r="AJ171" s="64">
        <f>'[1]Поступление и задолженность'!AJ171/1000</f>
        <v>1223.414</v>
      </c>
      <c r="AK171" s="64">
        <f>'[1]Поступление и задолженность'!AK171/1000</f>
        <v>1608.93</v>
      </c>
      <c r="AL171" s="65">
        <f t="shared" si="1360"/>
        <v>1.2160166706238107</v>
      </c>
      <c r="AM171" s="65">
        <f t="shared" si="1360"/>
        <v>1.212553161333932</v>
      </c>
      <c r="AN171" s="65">
        <f t="shared" si="1360"/>
        <v>1.3151149161281463</v>
      </c>
      <c r="AO171" s="64">
        <f t="shared" si="1361"/>
        <v>179.23400000000004</v>
      </c>
      <c r="AP171" s="64">
        <f t="shared" si="1361"/>
        <v>214.45699999999999</v>
      </c>
      <c r="AQ171" s="66">
        <f t="shared" si="1361"/>
        <v>385.51600000000008</v>
      </c>
      <c r="AR171" s="63">
        <f>'[1]Поступление и задолженность'!AR171/1000</f>
        <v>531.16</v>
      </c>
      <c r="AS171" s="64">
        <f>'[1]Поступление и задолженность'!AS171/1000</f>
        <v>656.50400000000002</v>
      </c>
      <c r="AT171" s="64">
        <f>'[1]Поступление и задолженность'!AT171/1000</f>
        <v>767.52</v>
      </c>
      <c r="AU171" s="64">
        <f>'[1]Поступление и задолженность'!AU171/1000</f>
        <v>975.20500000000004</v>
      </c>
      <c r="AV171" s="65">
        <f t="shared" ref="AV171:AW171" si="1365">AS171/AR171</f>
        <v>1.2359816251223739</v>
      </c>
      <c r="AW171" s="65">
        <f t="shared" si="1365"/>
        <v>1.1691017876509511</v>
      </c>
      <c r="AX171" s="65">
        <f t="shared" si="1362"/>
        <v>1.2705922972691266</v>
      </c>
      <c r="AY171" s="64">
        <f t="shared" ref="AY171:AZ171" si="1366">AS171-AR171</f>
        <v>125.34400000000005</v>
      </c>
      <c r="AZ171" s="64">
        <f t="shared" si="1366"/>
        <v>111.01599999999996</v>
      </c>
      <c r="BA171" s="66">
        <f t="shared" si="1363"/>
        <v>207.68500000000006</v>
      </c>
    </row>
    <row r="172" spans="1:53" s="61" customFormat="1" ht="45" hidden="1" customHeight="1" thickBot="1" x14ac:dyDescent="0.3">
      <c r="A172" s="67" t="str">
        <f t="shared" si="1364"/>
        <v>Самарская область</v>
      </c>
      <c r="B172" s="118"/>
      <c r="C172" s="68" t="s">
        <v>20</v>
      </c>
      <c r="D172" s="69">
        <f t="shared" ref="D172:G172" si="1367">D171/D170</f>
        <v>0.54346794018239097</v>
      </c>
      <c r="E172" s="70">
        <f t="shared" si="1367"/>
        <v>0.6056484074447297</v>
      </c>
      <c r="F172" s="70">
        <f t="shared" si="1367"/>
        <v>1.1993199453997656</v>
      </c>
      <c r="G172" s="70">
        <f t="shared" si="1367"/>
        <v>1.4949099911979717</v>
      </c>
      <c r="H172" s="54" t="s">
        <v>18</v>
      </c>
      <c r="I172" s="54" t="s">
        <v>18</v>
      </c>
      <c r="J172" s="54" t="s">
        <v>18</v>
      </c>
      <c r="K172" s="71">
        <f t="shared" ref="K172:M172" si="1368">(E172-D172)*100</f>
        <v>6.2180467262338723</v>
      </c>
      <c r="L172" s="71">
        <f t="shared" si="1368"/>
        <v>59.36715379550359</v>
      </c>
      <c r="M172" s="72">
        <f t="shared" si="1368"/>
        <v>29.559004579820613</v>
      </c>
      <c r="N172" s="69">
        <f t="shared" ref="N172:Q172" si="1369">N171/N170</f>
        <v>1.1591328117008091</v>
      </c>
      <c r="O172" s="70">
        <f t="shared" si="1369"/>
        <v>1.1739312755717892</v>
      </c>
      <c r="P172" s="70">
        <f t="shared" si="1369"/>
        <v>1.099756736213968</v>
      </c>
      <c r="Q172" s="70">
        <f t="shared" si="1369"/>
        <v>1.0882452026645228</v>
      </c>
      <c r="R172" s="54" t="s">
        <v>18</v>
      </c>
      <c r="S172" s="54" t="s">
        <v>18</v>
      </c>
      <c r="T172" s="54" t="s">
        <v>18</v>
      </c>
      <c r="U172" s="71">
        <f t="shared" ref="U172:W172" si="1370">(O172-N172)*100</f>
        <v>1.4798463870980161</v>
      </c>
      <c r="V172" s="71">
        <f t="shared" si="1370"/>
        <v>-7.4174539357821256</v>
      </c>
      <c r="W172" s="72">
        <f t="shared" si="1370"/>
        <v>-1.1511533549445119</v>
      </c>
      <c r="X172" s="69">
        <f t="shared" ref="X172:AA172" si="1371">X171/X170</f>
        <v>1.4475785739925409</v>
      </c>
      <c r="Y172" s="70">
        <f t="shared" si="1371"/>
        <v>1.3998447984582021</v>
      </c>
      <c r="Z172" s="70">
        <f t="shared" si="1371"/>
        <v>1.2829473925083443</v>
      </c>
      <c r="AA172" s="70">
        <f t="shared" si="1371"/>
        <v>1.6662383554039681</v>
      </c>
      <c r="AB172" s="54" t="s">
        <v>18</v>
      </c>
      <c r="AC172" s="54" t="s">
        <v>18</v>
      </c>
      <c r="AD172" s="54" t="s">
        <v>18</v>
      </c>
      <c r="AE172" s="71">
        <f t="shared" ref="AE172:AG172" si="1372">(Y172-X172)*100</f>
        <v>-4.7733775534338774</v>
      </c>
      <c r="AF172" s="71">
        <f t="shared" si="1372"/>
        <v>-11.689740594985775</v>
      </c>
      <c r="AG172" s="72">
        <f t="shared" si="1372"/>
        <v>38.329096289562379</v>
      </c>
      <c r="AH172" s="69">
        <f t="shared" ref="AH172:AK172" si="1373">AH171/AH170</f>
        <v>0.16407188352148577</v>
      </c>
      <c r="AI172" s="70">
        <f t="shared" si="1373"/>
        <v>0.19697635245940043</v>
      </c>
      <c r="AJ172" s="70">
        <f t="shared" si="1373"/>
        <v>0.25802539646116546</v>
      </c>
      <c r="AK172" s="70">
        <f t="shared" si="1373"/>
        <v>0.35928051449243004</v>
      </c>
      <c r="AL172" s="54" t="s">
        <v>18</v>
      </c>
      <c r="AM172" s="54" t="s">
        <v>18</v>
      </c>
      <c r="AN172" s="54" t="s">
        <v>18</v>
      </c>
      <c r="AO172" s="71">
        <f t="shared" ref="AO172:AQ172" si="1374">(AI172-AH172)*100</f>
        <v>3.2904468937914655</v>
      </c>
      <c r="AP172" s="71">
        <f t="shared" si="1374"/>
        <v>6.1049044001765029</v>
      </c>
      <c r="AQ172" s="72">
        <f t="shared" si="1374"/>
        <v>10.125511803126457</v>
      </c>
      <c r="AR172" s="69" t="s">
        <v>18</v>
      </c>
      <c r="AS172" s="70" t="s">
        <v>18</v>
      </c>
      <c r="AT172" s="70">
        <f t="shared" ref="AT172:AU172" si="1375">AT171/AT170</f>
        <v>0.97115952793386928</v>
      </c>
      <c r="AU172" s="70">
        <f t="shared" si="1375"/>
        <v>1.2877376366860733</v>
      </c>
      <c r="AV172" s="54" t="s">
        <v>18</v>
      </c>
      <c r="AW172" s="54" t="s">
        <v>18</v>
      </c>
      <c r="AX172" s="54" t="s">
        <v>18</v>
      </c>
      <c r="AY172" s="71" t="s">
        <v>18</v>
      </c>
      <c r="AZ172" s="71" t="s">
        <v>18</v>
      </c>
      <c r="BA172" s="72">
        <f t="shared" ref="BA172" si="1376">(AU172-AT172)*100</f>
        <v>31.657810875220406</v>
      </c>
    </row>
    <row r="173" spans="1:53" s="61" customFormat="1" ht="15.75" customHeight="1" thickBot="1" x14ac:dyDescent="0.3">
      <c r="A173" s="55" t="str">
        <f t="shared" ref="A173" si="1377">B173</f>
        <v>Саратовская область</v>
      </c>
      <c r="B173" s="116" t="s">
        <v>76</v>
      </c>
      <c r="C173" s="56" t="s">
        <v>17</v>
      </c>
      <c r="D173" s="57">
        <f t="shared" ref="D173:E174" si="1378">N173+X173+AH173</f>
        <v>3657.0820000000003</v>
      </c>
      <c r="E173" s="58">
        <f t="shared" si="1378"/>
        <v>3533.5119999999997</v>
      </c>
      <c r="F173" s="58">
        <f>P173+Z173+AT173</f>
        <v>3111.4119999999998</v>
      </c>
      <c r="G173" s="58">
        <f>Q173+AA173+AU173</f>
        <v>3206.4690000000001</v>
      </c>
      <c r="H173" s="59">
        <f t="shared" ref="H173:J174" si="1379">E173/D173</f>
        <v>0.96621076585102528</v>
      </c>
      <c r="I173" s="59">
        <f t="shared" si="1379"/>
        <v>0.88054377627697322</v>
      </c>
      <c r="J173" s="59">
        <f t="shared" si="1379"/>
        <v>1.0305510809883103</v>
      </c>
      <c r="K173" s="58">
        <f t="shared" ref="K173:M174" si="1380">E173-D173</f>
        <v>-123.57000000000062</v>
      </c>
      <c r="L173" s="58">
        <f t="shared" si="1380"/>
        <v>-422.09999999999991</v>
      </c>
      <c r="M173" s="60">
        <f t="shared" si="1380"/>
        <v>95.057000000000244</v>
      </c>
      <c r="N173" s="57">
        <f>'[1]Поступление и задолженность'!N173/1000</f>
        <v>497.67399999999998</v>
      </c>
      <c r="O173" s="58">
        <f>'[1]Поступление и задолженность'!O173/1000</f>
        <v>601.33699999999999</v>
      </c>
      <c r="P173" s="58">
        <f>'[1]Поступление и задолженность'!P173/1000</f>
        <v>696.53099999999995</v>
      </c>
      <c r="Q173" s="58">
        <f>'[1]Поступление и задолженность'!Q173/1000</f>
        <v>815.255</v>
      </c>
      <c r="R173" s="59">
        <f t="shared" ref="R173:T174" si="1381">O173/N173</f>
        <v>1.2082949882855043</v>
      </c>
      <c r="S173" s="59">
        <f t="shared" si="1381"/>
        <v>1.1583039127810195</v>
      </c>
      <c r="T173" s="59">
        <f t="shared" si="1381"/>
        <v>1.1704504178564918</v>
      </c>
      <c r="U173" s="58">
        <f t="shared" ref="U173:W174" si="1382">O173-N173</f>
        <v>103.66300000000001</v>
      </c>
      <c r="V173" s="58">
        <f t="shared" si="1382"/>
        <v>95.19399999999996</v>
      </c>
      <c r="W173" s="60">
        <f t="shared" si="1382"/>
        <v>118.72400000000005</v>
      </c>
      <c r="X173" s="57">
        <f>'[1]Поступление и задолженность'!X173/1000</f>
        <v>1024.376</v>
      </c>
      <c r="Y173" s="58">
        <f>'[1]Поступление и задолженность'!Y173/1000</f>
        <v>1386.165</v>
      </c>
      <c r="Z173" s="58">
        <f>'[1]Поступление и задолженность'!Z173/1000</f>
        <v>1705.3969999999999</v>
      </c>
      <c r="AA173" s="58">
        <f>'[1]Поступление и задолженность'!AA173/1000</f>
        <v>1718.3320000000001</v>
      </c>
      <c r="AB173" s="59">
        <f t="shared" ref="AB173:AD174" si="1383">Y173/X173</f>
        <v>1.3531798870727154</v>
      </c>
      <c r="AC173" s="59">
        <f t="shared" si="1383"/>
        <v>1.2302987018139977</v>
      </c>
      <c r="AD173" s="59">
        <f t="shared" si="1383"/>
        <v>1.0075847441973922</v>
      </c>
      <c r="AE173" s="58">
        <f t="shared" ref="AE173:AG174" si="1384">Y173-X173</f>
        <v>361.78899999999999</v>
      </c>
      <c r="AF173" s="58">
        <f t="shared" si="1384"/>
        <v>319.23199999999997</v>
      </c>
      <c r="AG173" s="60">
        <f t="shared" si="1384"/>
        <v>12.935000000000173</v>
      </c>
      <c r="AH173" s="57">
        <f>'[1]Поступление и задолженность'!AH173/1000</f>
        <v>2135.0320000000002</v>
      </c>
      <c r="AI173" s="58">
        <f>'[1]Поступление и задолженность'!AI173/1000</f>
        <v>1546.01</v>
      </c>
      <c r="AJ173" s="58">
        <f>'[1]Поступление и задолженность'!AJ173/1000</f>
        <v>1515.7719999999999</v>
      </c>
      <c r="AK173" s="58">
        <f>'[1]Поступление и задолженность'!AK173/1000</f>
        <v>1336.7329999999999</v>
      </c>
      <c r="AL173" s="59">
        <f t="shared" ref="AL173:AN174" si="1385">AI173/AH173</f>
        <v>0.72411561044518302</v>
      </c>
      <c r="AM173" s="59">
        <f t="shared" si="1385"/>
        <v>0.98044126493360328</v>
      </c>
      <c r="AN173" s="59">
        <f t="shared" si="1385"/>
        <v>0.88188263142477896</v>
      </c>
      <c r="AO173" s="58">
        <f t="shared" ref="AO173:AQ174" si="1386">AI173-AH173</f>
        <v>-589.02200000000016</v>
      </c>
      <c r="AP173" s="58">
        <f t="shared" si="1386"/>
        <v>-30.238000000000056</v>
      </c>
      <c r="AQ173" s="60">
        <f t="shared" si="1386"/>
        <v>-179.03899999999999</v>
      </c>
      <c r="AR173" s="57" t="s">
        <v>18</v>
      </c>
      <c r="AS173" s="58" t="s">
        <v>18</v>
      </c>
      <c r="AT173" s="58">
        <f>'[1]Поступление и задолженность'!AT173/1000</f>
        <v>709.48400000000004</v>
      </c>
      <c r="AU173" s="58">
        <f>'[1]Поступление и задолженность'!AU173/1000</f>
        <v>672.88199999999995</v>
      </c>
      <c r="AV173" s="59" t="s">
        <v>18</v>
      </c>
      <c r="AW173" s="59" t="s">
        <v>18</v>
      </c>
      <c r="AX173" s="59">
        <f t="shared" ref="AX173:AX174" si="1387">AU173/AT173</f>
        <v>0.94841039403284633</v>
      </c>
      <c r="AY173" s="58" t="s">
        <v>18</v>
      </c>
      <c r="AZ173" s="58" t="s">
        <v>18</v>
      </c>
      <c r="BA173" s="60">
        <f t="shared" ref="BA173:BA174" si="1388">AU173-AT173</f>
        <v>-36.602000000000089</v>
      </c>
    </row>
    <row r="174" spans="1:53" s="61" customFormat="1" ht="16.5" hidden="1" customHeight="1" x14ac:dyDescent="0.25">
      <c r="A174" s="62" t="str">
        <f t="shared" ref="A174:A175" si="1389">A173</f>
        <v>Саратовская область</v>
      </c>
      <c r="B174" s="117"/>
      <c r="C174" s="56" t="s">
        <v>19</v>
      </c>
      <c r="D174" s="63">
        <f t="shared" si="1378"/>
        <v>1570.7690000000002</v>
      </c>
      <c r="E174" s="64">
        <f t="shared" si="1378"/>
        <v>2123.6040000000003</v>
      </c>
      <c r="F174" s="64">
        <f>P174+Z174+AT174</f>
        <v>2540.2080000000001</v>
      </c>
      <c r="G174" s="64">
        <f>Q174+AA174+AU174</f>
        <v>3194.1849999999999</v>
      </c>
      <c r="H174" s="65">
        <f t="shared" si="1379"/>
        <v>1.3519518146843998</v>
      </c>
      <c r="I174" s="65">
        <f t="shared" si="1379"/>
        <v>1.1961778184633292</v>
      </c>
      <c r="J174" s="65">
        <f t="shared" si="1379"/>
        <v>1.2574501773083149</v>
      </c>
      <c r="K174" s="64">
        <f t="shared" si="1380"/>
        <v>552.83500000000004</v>
      </c>
      <c r="L174" s="64">
        <f t="shared" si="1380"/>
        <v>416.60399999999981</v>
      </c>
      <c r="M174" s="66">
        <f t="shared" si="1380"/>
        <v>653.97699999999986</v>
      </c>
      <c r="N174" s="63">
        <f>'[1]Поступление и задолженность'!N174/1000</f>
        <v>327.892</v>
      </c>
      <c r="O174" s="64">
        <f>'[1]Поступление и задолженность'!O174/1000</f>
        <v>449.56200000000001</v>
      </c>
      <c r="P174" s="64">
        <f>'[1]Поступление и задолженность'!P174/1000</f>
        <v>532.45699999999999</v>
      </c>
      <c r="Q174" s="64">
        <f>'[1]Поступление и задолженность'!Q174/1000</f>
        <v>688.24199999999996</v>
      </c>
      <c r="R174" s="65">
        <f t="shared" si="1381"/>
        <v>1.371067302648433</v>
      </c>
      <c r="S174" s="65">
        <f t="shared" si="1381"/>
        <v>1.1843905846134681</v>
      </c>
      <c r="T174" s="65">
        <f t="shared" si="1381"/>
        <v>1.2925776165962697</v>
      </c>
      <c r="U174" s="64">
        <f t="shared" si="1382"/>
        <v>121.67000000000002</v>
      </c>
      <c r="V174" s="64">
        <f t="shared" si="1382"/>
        <v>82.894999999999982</v>
      </c>
      <c r="W174" s="66">
        <f t="shared" si="1382"/>
        <v>155.78499999999997</v>
      </c>
      <c r="X174" s="63">
        <f>'[1]Поступление и задолженность'!X174/1000</f>
        <v>834.47900000000004</v>
      </c>
      <c r="Y174" s="64">
        <f>'[1]Поступление и задолженность'!Y174/1000</f>
        <v>1159.461</v>
      </c>
      <c r="Z174" s="64">
        <f>'[1]Поступление и задолженность'!Z174/1000</f>
        <v>1548.9770000000001</v>
      </c>
      <c r="AA174" s="64">
        <f>'[1]Поступление и задолженность'!AA174/1000</f>
        <v>1930.5160000000001</v>
      </c>
      <c r="AB174" s="65">
        <f t="shared" si="1383"/>
        <v>1.389442993772162</v>
      </c>
      <c r="AC174" s="65">
        <f t="shared" si="1383"/>
        <v>1.3359457541047091</v>
      </c>
      <c r="AD174" s="65">
        <f t="shared" si="1383"/>
        <v>1.2463167626117109</v>
      </c>
      <c r="AE174" s="64">
        <f t="shared" si="1384"/>
        <v>324.98199999999997</v>
      </c>
      <c r="AF174" s="64">
        <f t="shared" si="1384"/>
        <v>389.51600000000008</v>
      </c>
      <c r="AG174" s="66">
        <f t="shared" si="1384"/>
        <v>381.53899999999999</v>
      </c>
      <c r="AH174" s="63">
        <f>'[1]Поступление и задолженность'!AH174/1000</f>
        <v>408.39800000000002</v>
      </c>
      <c r="AI174" s="64">
        <f>'[1]Поступление и задолженность'!AI174/1000</f>
        <v>514.58100000000002</v>
      </c>
      <c r="AJ174" s="64">
        <f>'[1]Поступление и задолженность'!AJ174/1000</f>
        <v>658.98900000000003</v>
      </c>
      <c r="AK174" s="64">
        <f>'[1]Поступление и задолженность'!AK174/1000</f>
        <v>757.10299999999995</v>
      </c>
      <c r="AL174" s="65">
        <f t="shared" si="1385"/>
        <v>1.2599988246759288</v>
      </c>
      <c r="AM174" s="65">
        <f t="shared" si="1385"/>
        <v>1.2806322036763891</v>
      </c>
      <c r="AN174" s="65">
        <f t="shared" si="1385"/>
        <v>1.148885641490222</v>
      </c>
      <c r="AO174" s="64">
        <f t="shared" si="1386"/>
        <v>106.18299999999999</v>
      </c>
      <c r="AP174" s="64">
        <f t="shared" si="1386"/>
        <v>144.40800000000002</v>
      </c>
      <c r="AQ174" s="66">
        <f t="shared" si="1386"/>
        <v>98.113999999999919</v>
      </c>
      <c r="AR174" s="63">
        <f>'[1]Поступление и задолженность'!AR174/1000</f>
        <v>258.34899999999999</v>
      </c>
      <c r="AS174" s="64">
        <f>'[1]Поступление и задолженность'!AS174/1000</f>
        <v>332.95</v>
      </c>
      <c r="AT174" s="64">
        <f>'[1]Поступление и задолженность'!AT174/1000</f>
        <v>458.774</v>
      </c>
      <c r="AU174" s="64">
        <f>'[1]Поступление и задолженность'!AU174/1000</f>
        <v>575.42700000000002</v>
      </c>
      <c r="AV174" s="65">
        <f t="shared" ref="AV174:AW174" si="1390">AS174/AR174</f>
        <v>1.2887605525858432</v>
      </c>
      <c r="AW174" s="65">
        <f t="shared" si="1390"/>
        <v>1.3779065925814686</v>
      </c>
      <c r="AX174" s="65">
        <f t="shared" si="1387"/>
        <v>1.25427116619512</v>
      </c>
      <c r="AY174" s="64">
        <f t="shared" ref="AY174:AZ174" si="1391">AS174-AR174</f>
        <v>74.600999999999999</v>
      </c>
      <c r="AZ174" s="64">
        <f t="shared" si="1391"/>
        <v>125.82400000000001</v>
      </c>
      <c r="BA174" s="66">
        <f t="shared" si="1388"/>
        <v>116.65300000000002</v>
      </c>
    </row>
    <row r="175" spans="1:53" s="61" customFormat="1" ht="45" hidden="1" customHeight="1" thickBot="1" x14ac:dyDescent="0.3">
      <c r="A175" s="67" t="str">
        <f t="shared" si="1389"/>
        <v>Саратовская область</v>
      </c>
      <c r="B175" s="118"/>
      <c r="C175" s="68" t="s">
        <v>20</v>
      </c>
      <c r="D175" s="69">
        <f t="shared" ref="D175:G175" si="1392">D174/D173</f>
        <v>0.429514295823829</v>
      </c>
      <c r="E175" s="70">
        <f t="shared" si="1392"/>
        <v>0.60098961033668497</v>
      </c>
      <c r="F175" s="70">
        <f t="shared" si="1392"/>
        <v>0.81641646943574175</v>
      </c>
      <c r="G175" s="70">
        <f t="shared" si="1392"/>
        <v>0.99616899461681985</v>
      </c>
      <c r="H175" s="54" t="s">
        <v>18</v>
      </c>
      <c r="I175" s="54" t="s">
        <v>18</v>
      </c>
      <c r="J175" s="54" t="s">
        <v>18</v>
      </c>
      <c r="K175" s="71">
        <f t="shared" ref="K175:M175" si="1393">(E175-D175)*100</f>
        <v>17.147531451285598</v>
      </c>
      <c r="L175" s="71">
        <f t="shared" si="1393"/>
        <v>21.542685909905678</v>
      </c>
      <c r="M175" s="72">
        <f t="shared" si="1393"/>
        <v>17.975252518107808</v>
      </c>
      <c r="N175" s="69">
        <f t="shared" ref="N175:Q175" si="1394">N174/N173</f>
        <v>0.65884896538698023</v>
      </c>
      <c r="O175" s="70">
        <f t="shared" si="1394"/>
        <v>0.74760408888859331</v>
      </c>
      <c r="P175" s="70">
        <f t="shared" si="1394"/>
        <v>0.76444120936469451</v>
      </c>
      <c r="Q175" s="70">
        <f t="shared" si="1394"/>
        <v>0.84420457402898474</v>
      </c>
      <c r="R175" s="54" t="s">
        <v>18</v>
      </c>
      <c r="S175" s="54" t="s">
        <v>18</v>
      </c>
      <c r="T175" s="54" t="s">
        <v>18</v>
      </c>
      <c r="U175" s="71">
        <f t="shared" ref="U175:W175" si="1395">(O175-N175)*100</f>
        <v>8.8755123501613085</v>
      </c>
      <c r="V175" s="71">
        <f t="shared" si="1395"/>
        <v>1.6837120476101197</v>
      </c>
      <c r="W175" s="72">
        <f t="shared" si="1395"/>
        <v>7.9763364664290233</v>
      </c>
      <c r="X175" s="69">
        <f t="shared" ref="X175:AA175" si="1396">X174/X173</f>
        <v>0.81462177950283887</v>
      </c>
      <c r="Y175" s="70">
        <f t="shared" si="1396"/>
        <v>0.8364523703888066</v>
      </c>
      <c r="Z175" s="70">
        <f t="shared" si="1396"/>
        <v>0.9082794211553088</v>
      </c>
      <c r="AA175" s="70">
        <f t="shared" si="1396"/>
        <v>1.123482540044648</v>
      </c>
      <c r="AB175" s="54" t="s">
        <v>18</v>
      </c>
      <c r="AC175" s="54" t="s">
        <v>18</v>
      </c>
      <c r="AD175" s="54" t="s">
        <v>18</v>
      </c>
      <c r="AE175" s="71">
        <f t="shared" ref="AE175:AG175" si="1397">(Y175-X175)*100</f>
        <v>2.1830590885967727</v>
      </c>
      <c r="AF175" s="71">
        <f t="shared" si="1397"/>
        <v>7.1827050766502198</v>
      </c>
      <c r="AG175" s="72">
        <f t="shared" si="1397"/>
        <v>21.520311888933918</v>
      </c>
      <c r="AH175" s="69">
        <f t="shared" ref="AH175:AK175" si="1398">AH174/AH173</f>
        <v>0.19128425241401534</v>
      </c>
      <c r="AI175" s="70">
        <f t="shared" si="1398"/>
        <v>0.33284454822413828</v>
      </c>
      <c r="AJ175" s="70">
        <f t="shared" si="1398"/>
        <v>0.43475469925556093</v>
      </c>
      <c r="AK175" s="70">
        <f t="shared" si="1398"/>
        <v>0.5663831146534124</v>
      </c>
      <c r="AL175" s="54" t="s">
        <v>18</v>
      </c>
      <c r="AM175" s="54" t="s">
        <v>18</v>
      </c>
      <c r="AN175" s="54" t="s">
        <v>18</v>
      </c>
      <c r="AO175" s="71">
        <f t="shared" ref="AO175:AQ175" si="1399">(AI175-AH175)*100</f>
        <v>14.156029581012294</v>
      </c>
      <c r="AP175" s="71">
        <f t="shared" si="1399"/>
        <v>10.191015103142265</v>
      </c>
      <c r="AQ175" s="72">
        <f t="shared" si="1399"/>
        <v>13.162841539785147</v>
      </c>
      <c r="AR175" s="69" t="s">
        <v>18</v>
      </c>
      <c r="AS175" s="70" t="s">
        <v>18</v>
      </c>
      <c r="AT175" s="70">
        <f t="shared" ref="AT175:AU175" si="1400">AT174/AT173</f>
        <v>0.64663050893325291</v>
      </c>
      <c r="AU175" s="70">
        <f t="shared" si="1400"/>
        <v>0.85516777087215901</v>
      </c>
      <c r="AV175" s="54" t="s">
        <v>18</v>
      </c>
      <c r="AW175" s="54" t="s">
        <v>18</v>
      </c>
      <c r="AX175" s="54" t="s">
        <v>18</v>
      </c>
      <c r="AY175" s="71" t="s">
        <v>18</v>
      </c>
      <c r="AZ175" s="71" t="s">
        <v>18</v>
      </c>
      <c r="BA175" s="72">
        <f t="shared" ref="BA175" si="1401">(AU175-AT175)*100</f>
        <v>20.853726193890608</v>
      </c>
    </row>
    <row r="176" spans="1:53" s="61" customFormat="1" ht="15.75" customHeight="1" thickBot="1" x14ac:dyDescent="0.3">
      <c r="A176" s="55" t="str">
        <f t="shared" ref="A176" si="1402">B176</f>
        <v>Ульяновская область</v>
      </c>
      <c r="B176" s="116" t="s">
        <v>77</v>
      </c>
      <c r="C176" s="56" t="s">
        <v>17</v>
      </c>
      <c r="D176" s="57">
        <f t="shared" ref="D176:E177" si="1403">N176+X176+AH176</f>
        <v>1542.2539999999999</v>
      </c>
      <c r="E176" s="58">
        <f t="shared" si="1403"/>
        <v>1570.674</v>
      </c>
      <c r="F176" s="58">
        <f>P176+Z176+AT176</f>
        <v>1129.402</v>
      </c>
      <c r="G176" s="58">
        <f>Q176+AA176+AU176</f>
        <v>1195.2249999999999</v>
      </c>
      <c r="H176" s="59">
        <f t="shared" ref="H176:J177" si="1404">E176/D176</f>
        <v>1.018427574186872</v>
      </c>
      <c r="I176" s="59">
        <f t="shared" si="1404"/>
        <v>0.71905564108147202</v>
      </c>
      <c r="J176" s="59">
        <f t="shared" si="1404"/>
        <v>1.0582812851402776</v>
      </c>
      <c r="K176" s="58">
        <f t="shared" ref="K176:M177" si="1405">E176-D176</f>
        <v>28.420000000000073</v>
      </c>
      <c r="L176" s="58">
        <f t="shared" si="1405"/>
        <v>-441.27199999999993</v>
      </c>
      <c r="M176" s="60">
        <f t="shared" si="1405"/>
        <v>65.822999999999865</v>
      </c>
      <c r="N176" s="57">
        <f>'[1]Поступление и задолженность'!N176/1000</f>
        <v>118.459</v>
      </c>
      <c r="O176" s="58">
        <f>'[1]Поступление и задолженность'!O176/1000</f>
        <v>157.27699999999999</v>
      </c>
      <c r="P176" s="58">
        <f>'[1]Поступление и задолженность'!P176/1000</f>
        <v>159.255</v>
      </c>
      <c r="Q176" s="58">
        <f>'[1]Поступление и задолженность'!Q176/1000</f>
        <v>187.30099999999999</v>
      </c>
      <c r="R176" s="59">
        <f t="shared" ref="R176:T177" si="1406">O176/N176</f>
        <v>1.3276914375437914</v>
      </c>
      <c r="S176" s="59">
        <f t="shared" si="1406"/>
        <v>1.012576536938014</v>
      </c>
      <c r="T176" s="59">
        <f t="shared" si="1406"/>
        <v>1.1761075005494332</v>
      </c>
      <c r="U176" s="58">
        <f t="shared" ref="U176:W177" si="1407">O176-N176</f>
        <v>38.817999999999984</v>
      </c>
      <c r="V176" s="58">
        <f t="shared" si="1407"/>
        <v>1.9780000000000086</v>
      </c>
      <c r="W176" s="60">
        <f t="shared" si="1407"/>
        <v>28.045999999999992</v>
      </c>
      <c r="X176" s="57">
        <f>'[1]Поступление и задолженность'!X176/1000</f>
        <v>548.029</v>
      </c>
      <c r="Y176" s="58">
        <f>'[1]Поступление и задолженность'!Y176/1000</f>
        <v>614.18799999999999</v>
      </c>
      <c r="Z176" s="58">
        <f>'[1]Поступление и задолженность'!Z176/1000</f>
        <v>701.149</v>
      </c>
      <c r="AA176" s="58">
        <f>'[1]Поступление и задолженность'!AA176/1000</f>
        <v>756.47299999999996</v>
      </c>
      <c r="AB176" s="59">
        <f t="shared" ref="AB176:AD177" si="1408">Y176/X176</f>
        <v>1.1207217136319427</v>
      </c>
      <c r="AC176" s="59">
        <f t="shared" si="1408"/>
        <v>1.1415869408063981</v>
      </c>
      <c r="AD176" s="59">
        <f t="shared" si="1408"/>
        <v>1.0789047691717453</v>
      </c>
      <c r="AE176" s="58">
        <f t="shared" ref="AE176:AG177" si="1409">Y176-X176</f>
        <v>66.158999999999992</v>
      </c>
      <c r="AF176" s="58">
        <f t="shared" si="1409"/>
        <v>86.961000000000013</v>
      </c>
      <c r="AG176" s="60">
        <f t="shared" si="1409"/>
        <v>55.323999999999955</v>
      </c>
      <c r="AH176" s="57">
        <f>'[1]Поступление и задолженность'!AH176/1000</f>
        <v>875.76599999999996</v>
      </c>
      <c r="AI176" s="58">
        <f>'[1]Поступление и задолженность'!AI176/1000</f>
        <v>799.20899999999995</v>
      </c>
      <c r="AJ176" s="58">
        <f>'[1]Поступление и задолженность'!AJ176/1000</f>
        <v>791.25099999999998</v>
      </c>
      <c r="AK176" s="58">
        <f>'[1]Поступление и задолженность'!AK176/1000</f>
        <v>780.10299999999995</v>
      </c>
      <c r="AL176" s="59">
        <f t="shared" ref="AL176:AN177" si="1410">AI176/AH176</f>
        <v>0.91258281321722923</v>
      </c>
      <c r="AM176" s="59">
        <f t="shared" si="1410"/>
        <v>0.99004265467480979</v>
      </c>
      <c r="AN176" s="59">
        <f t="shared" si="1410"/>
        <v>0.98591091828004007</v>
      </c>
      <c r="AO176" s="58">
        <f t="shared" ref="AO176:AQ177" si="1411">AI176-AH176</f>
        <v>-76.557000000000016</v>
      </c>
      <c r="AP176" s="58">
        <f t="shared" si="1411"/>
        <v>-7.95799999999997</v>
      </c>
      <c r="AQ176" s="60">
        <f t="shared" si="1411"/>
        <v>-11.148000000000025</v>
      </c>
      <c r="AR176" s="57" t="s">
        <v>18</v>
      </c>
      <c r="AS176" s="58" t="s">
        <v>18</v>
      </c>
      <c r="AT176" s="58">
        <f>'[1]Поступление и задолженность'!AT176/1000</f>
        <v>268.99799999999999</v>
      </c>
      <c r="AU176" s="58">
        <f>'[1]Поступление и задолженность'!AU176/1000</f>
        <v>251.45099999999999</v>
      </c>
      <c r="AV176" s="59" t="s">
        <v>18</v>
      </c>
      <c r="AW176" s="59" t="s">
        <v>18</v>
      </c>
      <c r="AX176" s="59">
        <f t="shared" ref="AX176:AX177" si="1412">AU176/AT176</f>
        <v>0.93476903174001291</v>
      </c>
      <c r="AY176" s="58" t="s">
        <v>18</v>
      </c>
      <c r="AZ176" s="58" t="s">
        <v>18</v>
      </c>
      <c r="BA176" s="60">
        <f t="shared" ref="BA176:BA177" si="1413">AU176-AT176</f>
        <v>-17.546999999999997</v>
      </c>
    </row>
    <row r="177" spans="1:53" s="61" customFormat="1" ht="16.5" hidden="1" customHeight="1" x14ac:dyDescent="0.25">
      <c r="A177" s="62" t="str">
        <f t="shared" ref="A177:A178" si="1414">A176</f>
        <v>Ульяновская область</v>
      </c>
      <c r="B177" s="117"/>
      <c r="C177" s="56" t="s">
        <v>19</v>
      </c>
      <c r="D177" s="63">
        <f t="shared" si="1403"/>
        <v>516.02399999999989</v>
      </c>
      <c r="E177" s="64">
        <f t="shared" si="1403"/>
        <v>759.68799999999999</v>
      </c>
      <c r="F177" s="64">
        <f>P177+Z177+AT177</f>
        <v>829.55899999999997</v>
      </c>
      <c r="G177" s="64">
        <f>Q177+AA177+AU177</f>
        <v>1027.806</v>
      </c>
      <c r="H177" s="65">
        <f t="shared" si="1404"/>
        <v>1.4721950917011615</v>
      </c>
      <c r="I177" s="65">
        <f t="shared" si="1404"/>
        <v>1.0919732837691263</v>
      </c>
      <c r="J177" s="65">
        <f t="shared" si="1404"/>
        <v>1.2389787827026169</v>
      </c>
      <c r="K177" s="64">
        <f t="shared" si="1405"/>
        <v>243.6640000000001</v>
      </c>
      <c r="L177" s="64">
        <f t="shared" si="1405"/>
        <v>69.870999999999981</v>
      </c>
      <c r="M177" s="66">
        <f t="shared" si="1405"/>
        <v>198.24700000000007</v>
      </c>
      <c r="N177" s="63">
        <f>'[1]Поступление и задолженность'!N177/1000</f>
        <v>63.832999999999998</v>
      </c>
      <c r="O177" s="64">
        <f>'[1]Поступление и задолженность'!O177/1000</f>
        <v>88.400999999999996</v>
      </c>
      <c r="P177" s="64">
        <f>'[1]Поступление и задолженность'!P177/1000</f>
        <v>113.01600000000001</v>
      </c>
      <c r="Q177" s="64">
        <f>'[1]Поступление и задолженность'!Q177/1000</f>
        <v>158.155</v>
      </c>
      <c r="R177" s="65">
        <f t="shared" si="1406"/>
        <v>1.3848792944088482</v>
      </c>
      <c r="S177" s="65">
        <f t="shared" si="1406"/>
        <v>1.2784470763905387</v>
      </c>
      <c r="T177" s="65">
        <f t="shared" si="1406"/>
        <v>1.3994036242655907</v>
      </c>
      <c r="U177" s="64">
        <f t="shared" si="1407"/>
        <v>24.567999999999998</v>
      </c>
      <c r="V177" s="64">
        <f t="shared" si="1407"/>
        <v>24.615000000000009</v>
      </c>
      <c r="W177" s="66">
        <f t="shared" si="1407"/>
        <v>45.138999999999996</v>
      </c>
      <c r="X177" s="63">
        <f>'[1]Поступление и задолженность'!X177/1000</f>
        <v>318.14499999999998</v>
      </c>
      <c r="Y177" s="64">
        <f>'[1]Поступление и задолженность'!Y177/1000</f>
        <v>416.86599999999999</v>
      </c>
      <c r="Z177" s="64">
        <f>'[1]Поступление и задолженность'!Z177/1000</f>
        <v>576.02800000000002</v>
      </c>
      <c r="AA177" s="64">
        <f>'[1]Поступление и задолженность'!AA177/1000</f>
        <v>701.60199999999998</v>
      </c>
      <c r="AB177" s="65">
        <f t="shared" si="1408"/>
        <v>1.3103019063634507</v>
      </c>
      <c r="AC177" s="65">
        <f t="shared" si="1408"/>
        <v>1.3818061439407388</v>
      </c>
      <c r="AD177" s="65">
        <f t="shared" si="1408"/>
        <v>1.2179998194532209</v>
      </c>
      <c r="AE177" s="64">
        <f t="shared" si="1409"/>
        <v>98.721000000000004</v>
      </c>
      <c r="AF177" s="64">
        <f t="shared" si="1409"/>
        <v>159.16200000000003</v>
      </c>
      <c r="AG177" s="66">
        <f t="shared" si="1409"/>
        <v>125.57399999999996</v>
      </c>
      <c r="AH177" s="63">
        <f>'[1]Поступление и задолженность'!AH177/1000</f>
        <v>134.04599999999999</v>
      </c>
      <c r="AI177" s="64">
        <f>'[1]Поступление и задолженность'!AI177/1000</f>
        <v>254.42099999999999</v>
      </c>
      <c r="AJ177" s="64">
        <f>'[1]Поступление и задолженность'!AJ177/1000</f>
        <v>307.31099999999998</v>
      </c>
      <c r="AK177" s="64">
        <f>'[1]Поступление и задолженность'!AK177/1000</f>
        <v>328.85700000000003</v>
      </c>
      <c r="AL177" s="65">
        <f t="shared" si="1410"/>
        <v>1.8980126225325635</v>
      </c>
      <c r="AM177" s="65">
        <f t="shared" si="1410"/>
        <v>1.2078837831782754</v>
      </c>
      <c r="AN177" s="65">
        <f t="shared" si="1410"/>
        <v>1.0701113855345239</v>
      </c>
      <c r="AO177" s="64">
        <f t="shared" si="1411"/>
        <v>120.375</v>
      </c>
      <c r="AP177" s="64">
        <f t="shared" si="1411"/>
        <v>52.889999999999986</v>
      </c>
      <c r="AQ177" s="66">
        <f t="shared" si="1411"/>
        <v>21.546000000000049</v>
      </c>
      <c r="AR177" s="63">
        <f>'[1]Поступление и задолженность'!AR177/1000</f>
        <v>76.602000000000004</v>
      </c>
      <c r="AS177" s="64">
        <f>'[1]Поступление и задолженность'!AS177/1000</f>
        <v>107.251</v>
      </c>
      <c r="AT177" s="64">
        <f>'[1]Поступление и задолженность'!AT177/1000</f>
        <v>140.51499999999999</v>
      </c>
      <c r="AU177" s="64">
        <f>'[1]Поступление и задолженность'!AU177/1000</f>
        <v>168.04900000000001</v>
      </c>
      <c r="AV177" s="65">
        <f t="shared" ref="AV177:AW177" si="1415">AS177/AR177</f>
        <v>1.4001070468133991</v>
      </c>
      <c r="AW177" s="65">
        <f t="shared" si="1415"/>
        <v>1.3101509543034562</v>
      </c>
      <c r="AX177" s="65">
        <f t="shared" si="1412"/>
        <v>1.1959506102551332</v>
      </c>
      <c r="AY177" s="64">
        <f t="shared" ref="AY177:AZ177" si="1416">AS177-AR177</f>
        <v>30.649000000000001</v>
      </c>
      <c r="AZ177" s="64">
        <f t="shared" si="1416"/>
        <v>33.263999999999982</v>
      </c>
      <c r="BA177" s="66">
        <f t="shared" si="1413"/>
        <v>27.53400000000002</v>
      </c>
    </row>
    <row r="178" spans="1:53" s="61" customFormat="1" ht="45" hidden="1" customHeight="1" thickBot="1" x14ac:dyDescent="0.3">
      <c r="A178" s="67" t="str">
        <f t="shared" si="1414"/>
        <v>Ульяновская область</v>
      </c>
      <c r="B178" s="118"/>
      <c r="C178" s="68" t="s">
        <v>20</v>
      </c>
      <c r="D178" s="69">
        <f t="shared" ref="D178:G178" si="1417">D177/D176</f>
        <v>0.33459080021838161</v>
      </c>
      <c r="E178" s="70">
        <f t="shared" si="1417"/>
        <v>0.48367006775435256</v>
      </c>
      <c r="F178" s="70">
        <f t="shared" si="1417"/>
        <v>0.73451171504920298</v>
      </c>
      <c r="G178" s="70">
        <f t="shared" si="1417"/>
        <v>0.85992679202660594</v>
      </c>
      <c r="H178" s="54" t="s">
        <v>18</v>
      </c>
      <c r="I178" s="54" t="s">
        <v>18</v>
      </c>
      <c r="J178" s="54" t="s">
        <v>18</v>
      </c>
      <c r="K178" s="71">
        <f t="shared" ref="K178:M178" si="1418">(E178-D178)*100</f>
        <v>14.907926753597096</v>
      </c>
      <c r="L178" s="71">
        <f t="shared" si="1418"/>
        <v>25.084164729485042</v>
      </c>
      <c r="M178" s="72">
        <f t="shared" si="1418"/>
        <v>12.541507697740295</v>
      </c>
      <c r="N178" s="69">
        <f t="shared" ref="N178:Q178" si="1419">N177/N176</f>
        <v>0.5388615470331507</v>
      </c>
      <c r="O178" s="70">
        <f t="shared" si="1419"/>
        <v>0.56207201307247723</v>
      </c>
      <c r="P178" s="70">
        <f t="shared" si="1419"/>
        <v>0.70965432796458516</v>
      </c>
      <c r="Q178" s="70">
        <f t="shared" si="1419"/>
        <v>0.84438951206880908</v>
      </c>
      <c r="R178" s="54" t="s">
        <v>18</v>
      </c>
      <c r="S178" s="54" t="s">
        <v>18</v>
      </c>
      <c r="T178" s="54" t="s">
        <v>18</v>
      </c>
      <c r="U178" s="71">
        <f t="shared" ref="U178:W178" si="1420">(O178-N178)*100</f>
        <v>2.3210466039326527</v>
      </c>
      <c r="V178" s="71">
        <f t="shared" si="1420"/>
        <v>14.758231489210793</v>
      </c>
      <c r="W178" s="72">
        <f t="shared" si="1420"/>
        <v>13.473518410422392</v>
      </c>
      <c r="X178" s="69">
        <f t="shared" ref="X178:AA178" si="1421">X177/X176</f>
        <v>0.58052584808468166</v>
      </c>
      <c r="Y178" s="70">
        <f t="shared" si="1421"/>
        <v>0.67872703471901108</v>
      </c>
      <c r="Z178" s="70">
        <f t="shared" si="1421"/>
        <v>0.82154862946392282</v>
      </c>
      <c r="AA178" s="70">
        <f t="shared" si="1421"/>
        <v>0.92746469470820503</v>
      </c>
      <c r="AB178" s="54" t="s">
        <v>18</v>
      </c>
      <c r="AC178" s="54" t="s">
        <v>18</v>
      </c>
      <c r="AD178" s="54" t="s">
        <v>18</v>
      </c>
      <c r="AE178" s="71">
        <f t="shared" ref="AE178:AG178" si="1422">(Y178-X178)*100</f>
        <v>9.8201186634329414</v>
      </c>
      <c r="AF178" s="71">
        <f t="shared" si="1422"/>
        <v>14.282159474491174</v>
      </c>
      <c r="AG178" s="72">
        <f t="shared" si="1422"/>
        <v>10.59160652442822</v>
      </c>
      <c r="AH178" s="69">
        <f t="shared" ref="AH178:AK178" si="1423">AH177/AH176</f>
        <v>0.15306143421872967</v>
      </c>
      <c r="AI178" s="70">
        <f t="shared" si="1423"/>
        <v>0.31834100967331452</v>
      </c>
      <c r="AJ178" s="70">
        <f t="shared" si="1423"/>
        <v>0.38838623900633301</v>
      </c>
      <c r="AK178" s="70">
        <f t="shared" si="1423"/>
        <v>0.42155587146825491</v>
      </c>
      <c r="AL178" s="54" t="s">
        <v>18</v>
      </c>
      <c r="AM178" s="54" t="s">
        <v>18</v>
      </c>
      <c r="AN178" s="54" t="s">
        <v>18</v>
      </c>
      <c r="AO178" s="71">
        <f t="shared" ref="AO178:AQ178" si="1424">(AI178-AH178)*100</f>
        <v>16.527957545458484</v>
      </c>
      <c r="AP178" s="71">
        <f t="shared" si="1424"/>
        <v>7.0045229333018488</v>
      </c>
      <c r="AQ178" s="72">
        <f t="shared" si="1424"/>
        <v>3.3169632461921896</v>
      </c>
      <c r="AR178" s="69" t="s">
        <v>18</v>
      </c>
      <c r="AS178" s="70" t="s">
        <v>18</v>
      </c>
      <c r="AT178" s="70">
        <f t="shared" ref="AT178:AU178" si="1425">AT177/AT176</f>
        <v>0.52236447854630885</v>
      </c>
      <c r="AU178" s="70">
        <f t="shared" si="1425"/>
        <v>0.66831708762343367</v>
      </c>
      <c r="AV178" s="54" t="s">
        <v>18</v>
      </c>
      <c r="AW178" s="54" t="s">
        <v>18</v>
      </c>
      <c r="AX178" s="54" t="s">
        <v>18</v>
      </c>
      <c r="AY178" s="71" t="s">
        <v>18</v>
      </c>
      <c r="AZ178" s="71" t="s">
        <v>18</v>
      </c>
      <c r="BA178" s="72">
        <f t="shared" ref="BA178" si="1426">(AU178-AT178)*100</f>
        <v>14.595260907712483</v>
      </c>
    </row>
    <row r="179" spans="1:53" s="61" customFormat="1" ht="15.75" hidden="1" customHeight="1" thickBot="1" x14ac:dyDescent="0.3">
      <c r="A179" s="55" t="str">
        <f t="shared" ref="A179" si="1427">B179</f>
        <v>Курганская область</v>
      </c>
      <c r="B179" s="116" t="s">
        <v>78</v>
      </c>
      <c r="C179" s="56" t="s">
        <v>17</v>
      </c>
      <c r="D179" s="57">
        <f t="shared" ref="D179:E180" si="1428">N179+X179+AH179</f>
        <v>1100.0029999999999</v>
      </c>
      <c r="E179" s="58">
        <f t="shared" si="1428"/>
        <v>1165.6599999999999</v>
      </c>
      <c r="F179" s="58">
        <f>P179+Z179+AT179</f>
        <v>866.87599999999998</v>
      </c>
      <c r="G179" s="58">
        <f>Q179+AA179+AU179</f>
        <v>826.99800000000005</v>
      </c>
      <c r="H179" s="59">
        <f t="shared" ref="H179:J180" si="1429">E179/D179</f>
        <v>1.0596880190326754</v>
      </c>
      <c r="I179" s="59">
        <f t="shared" si="1429"/>
        <v>0.74367825952679179</v>
      </c>
      <c r="J179" s="59">
        <f t="shared" si="1429"/>
        <v>0.95399803432094099</v>
      </c>
      <c r="K179" s="58">
        <f t="shared" ref="K179:M180" si="1430">E179-D179</f>
        <v>65.656999999999925</v>
      </c>
      <c r="L179" s="58">
        <f t="shared" si="1430"/>
        <v>-298.78399999999988</v>
      </c>
      <c r="M179" s="60">
        <f t="shared" si="1430"/>
        <v>-39.877999999999929</v>
      </c>
      <c r="N179" s="57">
        <f>'[1]Поступление и задолженность'!N179/1000</f>
        <v>101.771</v>
      </c>
      <c r="O179" s="58">
        <f>'[1]Поступление и задолженность'!O179/1000</f>
        <v>130.214</v>
      </c>
      <c r="P179" s="58">
        <f>'[1]Поступление и задолженность'!P179/1000</f>
        <v>142.072</v>
      </c>
      <c r="Q179" s="58">
        <f>'[1]Поступление и задолженность'!Q179/1000</f>
        <v>163.28</v>
      </c>
      <c r="R179" s="59">
        <f t="shared" ref="R179:T180" si="1431">O179/N179</f>
        <v>1.2794804020791777</v>
      </c>
      <c r="S179" s="59">
        <f t="shared" si="1431"/>
        <v>1.0910654768304484</v>
      </c>
      <c r="T179" s="59">
        <f t="shared" si="1431"/>
        <v>1.1492764232220283</v>
      </c>
      <c r="U179" s="58">
        <f t="shared" ref="U179:W180" si="1432">O179-N179</f>
        <v>28.442999999999998</v>
      </c>
      <c r="V179" s="58">
        <f t="shared" si="1432"/>
        <v>11.858000000000004</v>
      </c>
      <c r="W179" s="60">
        <f t="shared" si="1432"/>
        <v>21.207999999999998</v>
      </c>
      <c r="X179" s="57">
        <f>'[1]Поступление и задолженность'!X179/1000</f>
        <v>423.78</v>
      </c>
      <c r="Y179" s="58">
        <f>'[1]Поступление и задолженность'!Y179/1000</f>
        <v>463.92500000000001</v>
      </c>
      <c r="Z179" s="58">
        <f>'[1]Поступление и задолженность'!Z179/1000</f>
        <v>557.50800000000004</v>
      </c>
      <c r="AA179" s="58">
        <f>'[1]Поступление и задолженность'!AA179/1000</f>
        <v>530.98800000000006</v>
      </c>
      <c r="AB179" s="59">
        <f t="shared" ref="AB179:AD180" si="1433">Y179/X179</f>
        <v>1.0947307565246118</v>
      </c>
      <c r="AC179" s="59">
        <f t="shared" si="1433"/>
        <v>1.2017201056205207</v>
      </c>
      <c r="AD179" s="59">
        <f t="shared" si="1433"/>
        <v>0.95243117587550319</v>
      </c>
      <c r="AE179" s="58">
        <f t="shared" ref="AE179:AG180" si="1434">Y179-X179</f>
        <v>40.145000000000039</v>
      </c>
      <c r="AF179" s="58">
        <f t="shared" si="1434"/>
        <v>93.583000000000027</v>
      </c>
      <c r="AG179" s="60">
        <f t="shared" si="1434"/>
        <v>-26.519999999999982</v>
      </c>
      <c r="AH179" s="57">
        <f>'[1]Поступление и задолженность'!AH179/1000</f>
        <v>574.452</v>
      </c>
      <c r="AI179" s="58">
        <f>'[1]Поступление и задолженность'!AI179/1000</f>
        <v>571.52099999999996</v>
      </c>
      <c r="AJ179" s="58">
        <f>'[1]Поступление и задолженность'!AJ179/1000</f>
        <v>453.29500000000002</v>
      </c>
      <c r="AK179" s="58">
        <f>'[1]Поступление и задолженность'!AK179/1000</f>
        <v>442.95800000000003</v>
      </c>
      <c r="AL179" s="59">
        <f t="shared" ref="AL179:AN180" si="1435">AI179/AH179</f>
        <v>0.99489774602577752</v>
      </c>
      <c r="AM179" s="59">
        <f t="shared" si="1435"/>
        <v>0.7931379599349806</v>
      </c>
      <c r="AN179" s="59">
        <f t="shared" si="1435"/>
        <v>0.97719586582688978</v>
      </c>
      <c r="AO179" s="58">
        <f t="shared" ref="AO179:AQ180" si="1436">AI179-AH179</f>
        <v>-2.93100000000004</v>
      </c>
      <c r="AP179" s="58">
        <f t="shared" si="1436"/>
        <v>-118.22599999999994</v>
      </c>
      <c r="AQ179" s="60">
        <f t="shared" si="1436"/>
        <v>-10.336999999999989</v>
      </c>
      <c r="AR179" s="57" t="s">
        <v>18</v>
      </c>
      <c r="AS179" s="58" t="s">
        <v>18</v>
      </c>
      <c r="AT179" s="58">
        <f>'[1]Поступление и задолженность'!AT179/1000</f>
        <v>167.29599999999999</v>
      </c>
      <c r="AU179" s="58">
        <f>'[1]Поступление и задолженность'!AU179/1000</f>
        <v>132.72999999999999</v>
      </c>
      <c r="AV179" s="59" t="s">
        <v>18</v>
      </c>
      <c r="AW179" s="59" t="s">
        <v>18</v>
      </c>
      <c r="AX179" s="59">
        <f t="shared" ref="AX179:AX180" si="1437">AU179/AT179</f>
        <v>0.79338418133129296</v>
      </c>
      <c r="AY179" s="58" t="s">
        <v>18</v>
      </c>
      <c r="AZ179" s="58" t="s">
        <v>18</v>
      </c>
      <c r="BA179" s="60">
        <f t="shared" ref="BA179:BA180" si="1438">AU179-AT179</f>
        <v>-34.566000000000003</v>
      </c>
    </row>
    <row r="180" spans="1:53" s="61" customFormat="1" ht="16.5" hidden="1" customHeight="1" x14ac:dyDescent="0.25">
      <c r="A180" s="62" t="str">
        <f t="shared" ref="A180:A181" si="1439">A179</f>
        <v>Курганская область</v>
      </c>
      <c r="B180" s="117"/>
      <c r="C180" s="56" t="s">
        <v>19</v>
      </c>
      <c r="D180" s="63">
        <f t="shared" si="1428"/>
        <v>313.44299999999998</v>
      </c>
      <c r="E180" s="64">
        <f t="shared" si="1428"/>
        <v>408.98799999999994</v>
      </c>
      <c r="F180" s="64">
        <f>P180+Z180+AT180</f>
        <v>478.99900000000002</v>
      </c>
      <c r="G180" s="64">
        <f>Q180+AA180+AU180</f>
        <v>639.83200000000011</v>
      </c>
      <c r="H180" s="65">
        <f t="shared" si="1429"/>
        <v>1.3048241626069172</v>
      </c>
      <c r="I180" s="65">
        <f t="shared" si="1429"/>
        <v>1.1711810615470384</v>
      </c>
      <c r="J180" s="65">
        <f t="shared" si="1429"/>
        <v>1.335768968202439</v>
      </c>
      <c r="K180" s="64">
        <f t="shared" si="1430"/>
        <v>95.544999999999959</v>
      </c>
      <c r="L180" s="64">
        <f t="shared" si="1430"/>
        <v>70.011000000000081</v>
      </c>
      <c r="M180" s="66">
        <f t="shared" si="1430"/>
        <v>160.83300000000008</v>
      </c>
      <c r="N180" s="63">
        <f>'[1]Поступление и задолженность'!N180/1000</f>
        <v>49.695</v>
      </c>
      <c r="O180" s="64">
        <f>'[1]Поступление и задолженность'!O180/1000</f>
        <v>75.753</v>
      </c>
      <c r="P180" s="64">
        <f>'[1]Поступление и задолженность'!P180/1000</f>
        <v>94.344999999999999</v>
      </c>
      <c r="Q180" s="64">
        <f>'[1]Поступление и задолженность'!Q180/1000</f>
        <v>145.09</v>
      </c>
      <c r="R180" s="65">
        <f t="shared" si="1431"/>
        <v>1.5243585873830365</v>
      </c>
      <c r="S180" s="65">
        <f t="shared" si="1431"/>
        <v>1.245429223925125</v>
      </c>
      <c r="T180" s="65">
        <f t="shared" si="1431"/>
        <v>1.5378663416185279</v>
      </c>
      <c r="U180" s="64">
        <f t="shared" si="1432"/>
        <v>26.058</v>
      </c>
      <c r="V180" s="64">
        <f t="shared" si="1432"/>
        <v>18.591999999999999</v>
      </c>
      <c r="W180" s="66">
        <f t="shared" si="1432"/>
        <v>50.745000000000005</v>
      </c>
      <c r="X180" s="63">
        <f>'[1]Поступление и задолженность'!X180/1000</f>
        <v>192.12200000000001</v>
      </c>
      <c r="Y180" s="64">
        <f>'[1]Поступление и задолженность'!Y180/1000</f>
        <v>247.55099999999999</v>
      </c>
      <c r="Z180" s="64">
        <f>'[1]Поступление и задолженность'!Z180/1000</f>
        <v>306.52</v>
      </c>
      <c r="AA180" s="64">
        <f>'[1]Поступление и задолженность'!AA180/1000</f>
        <v>392.74900000000002</v>
      </c>
      <c r="AB180" s="65">
        <f t="shared" si="1433"/>
        <v>1.2885093846618294</v>
      </c>
      <c r="AC180" s="65">
        <f t="shared" si="1433"/>
        <v>1.2382095002645919</v>
      </c>
      <c r="AD180" s="65">
        <f t="shared" si="1433"/>
        <v>1.2813160642046197</v>
      </c>
      <c r="AE180" s="64">
        <f t="shared" si="1434"/>
        <v>55.428999999999974</v>
      </c>
      <c r="AF180" s="64">
        <f t="shared" si="1434"/>
        <v>58.968999999999994</v>
      </c>
      <c r="AG180" s="66">
        <f t="shared" si="1434"/>
        <v>86.229000000000042</v>
      </c>
      <c r="AH180" s="63">
        <f>'[1]Поступление и задолженность'!AH180/1000</f>
        <v>71.626000000000005</v>
      </c>
      <c r="AI180" s="64">
        <f>'[1]Поступление и задолженность'!AI180/1000</f>
        <v>85.683999999999997</v>
      </c>
      <c r="AJ180" s="64">
        <f>'[1]Поступление и задолженность'!AJ180/1000</f>
        <v>100.039</v>
      </c>
      <c r="AK180" s="64">
        <f>'[1]Поступление и задолженность'!AK180/1000</f>
        <v>138.15700000000001</v>
      </c>
      <c r="AL180" s="65">
        <f t="shared" si="1435"/>
        <v>1.1962695110713986</v>
      </c>
      <c r="AM180" s="65">
        <f t="shared" si="1435"/>
        <v>1.1675341954157137</v>
      </c>
      <c r="AN180" s="65">
        <f t="shared" si="1435"/>
        <v>1.3810313977548756</v>
      </c>
      <c r="AO180" s="64">
        <f t="shared" si="1436"/>
        <v>14.057999999999993</v>
      </c>
      <c r="AP180" s="64">
        <f t="shared" si="1436"/>
        <v>14.355000000000004</v>
      </c>
      <c r="AQ180" s="66">
        <f t="shared" si="1436"/>
        <v>38.118000000000009</v>
      </c>
      <c r="AR180" s="63">
        <f>'[1]Поступление и задолженность'!AR180/1000</f>
        <v>53.287999999999997</v>
      </c>
      <c r="AS180" s="64">
        <f>'[1]Поступление и задолженность'!AS180/1000</f>
        <v>60.975000000000001</v>
      </c>
      <c r="AT180" s="64">
        <f>'[1]Поступление и задолженность'!AT180/1000</f>
        <v>78.134</v>
      </c>
      <c r="AU180" s="64">
        <f>'[1]Поступление и задолженность'!AU180/1000</f>
        <v>101.99299999999999</v>
      </c>
      <c r="AV180" s="65">
        <f t="shared" ref="AV180:AW180" si="1440">AS180/AR180</f>
        <v>1.144253865785918</v>
      </c>
      <c r="AW180" s="65">
        <f t="shared" si="1440"/>
        <v>1.2814104141041409</v>
      </c>
      <c r="AX180" s="65">
        <f t="shared" si="1437"/>
        <v>1.305360022525405</v>
      </c>
      <c r="AY180" s="64">
        <f t="shared" ref="AY180:AZ180" si="1441">AS180-AR180</f>
        <v>7.6870000000000047</v>
      </c>
      <c r="AZ180" s="64">
        <f t="shared" si="1441"/>
        <v>17.158999999999999</v>
      </c>
      <c r="BA180" s="66">
        <f t="shared" si="1438"/>
        <v>23.858999999999995</v>
      </c>
    </row>
    <row r="181" spans="1:53" s="61" customFormat="1" ht="45" hidden="1" customHeight="1" thickBot="1" x14ac:dyDescent="0.3">
      <c r="A181" s="67" t="str">
        <f t="shared" si="1439"/>
        <v>Курганская область</v>
      </c>
      <c r="B181" s="118"/>
      <c r="C181" s="68" t="s">
        <v>20</v>
      </c>
      <c r="D181" s="69">
        <f t="shared" ref="D181:G181" si="1442">D180/D179</f>
        <v>0.28494740468889629</v>
      </c>
      <c r="E181" s="70">
        <f t="shared" si="1442"/>
        <v>0.35086388826930665</v>
      </c>
      <c r="F181" s="70">
        <f t="shared" si="1442"/>
        <v>0.5525576899118213</v>
      </c>
      <c r="G181" s="70">
        <f t="shared" si="1442"/>
        <v>0.77368022655435698</v>
      </c>
      <c r="H181" s="54" t="s">
        <v>18</v>
      </c>
      <c r="I181" s="54" t="s">
        <v>18</v>
      </c>
      <c r="J181" s="54" t="s">
        <v>18</v>
      </c>
      <c r="K181" s="71">
        <f t="shared" ref="K181:M181" si="1443">(E181-D181)*100</f>
        <v>6.5916483580410361</v>
      </c>
      <c r="L181" s="71">
        <f t="shared" si="1443"/>
        <v>20.169380164251464</v>
      </c>
      <c r="M181" s="72">
        <f t="shared" si="1443"/>
        <v>22.112253664253569</v>
      </c>
      <c r="N181" s="69">
        <f t="shared" ref="N181:Q181" si="1444">N180/N179</f>
        <v>0.48830216859419678</v>
      </c>
      <c r="O181" s="70">
        <f t="shared" si="1444"/>
        <v>0.5817577219039427</v>
      </c>
      <c r="P181" s="70">
        <f t="shared" si="1444"/>
        <v>0.66406469958894077</v>
      </c>
      <c r="Q181" s="70">
        <f t="shared" si="1444"/>
        <v>0.88859627633512983</v>
      </c>
      <c r="R181" s="54" t="s">
        <v>18</v>
      </c>
      <c r="S181" s="54" t="s">
        <v>18</v>
      </c>
      <c r="T181" s="54" t="s">
        <v>18</v>
      </c>
      <c r="U181" s="71">
        <f t="shared" ref="U181:W181" si="1445">(O181-N181)*100</f>
        <v>9.3455553309745927</v>
      </c>
      <c r="V181" s="71">
        <f t="shared" si="1445"/>
        <v>8.2306977684998053</v>
      </c>
      <c r="W181" s="72">
        <f t="shared" si="1445"/>
        <v>22.453157674618907</v>
      </c>
      <c r="X181" s="69">
        <f t="shared" ref="X181:AA181" si="1446">X180/X179</f>
        <v>0.45335315493888345</v>
      </c>
      <c r="Y181" s="70">
        <f t="shared" si="1446"/>
        <v>0.53360133642291319</v>
      </c>
      <c r="Z181" s="70">
        <f t="shared" si="1446"/>
        <v>0.54980376963200517</v>
      </c>
      <c r="AA181" s="70">
        <f t="shared" si="1446"/>
        <v>0.73965701673107487</v>
      </c>
      <c r="AB181" s="54" t="s">
        <v>18</v>
      </c>
      <c r="AC181" s="54" t="s">
        <v>18</v>
      </c>
      <c r="AD181" s="54" t="s">
        <v>18</v>
      </c>
      <c r="AE181" s="71">
        <f t="shared" ref="AE181:AG181" si="1447">(Y181-X181)*100</f>
        <v>8.0248181484029733</v>
      </c>
      <c r="AF181" s="71">
        <f t="shared" si="1447"/>
        <v>1.6202433209091982</v>
      </c>
      <c r="AG181" s="72">
        <f t="shared" si="1447"/>
        <v>18.985324709906969</v>
      </c>
      <c r="AH181" s="69">
        <f t="shared" ref="AH181:AK181" si="1448">AH180/AH179</f>
        <v>0.12468578749834626</v>
      </c>
      <c r="AI181" s="70">
        <f t="shared" si="1448"/>
        <v>0.14992274999518829</v>
      </c>
      <c r="AJ181" s="70">
        <f t="shared" si="1448"/>
        <v>0.22069292624008646</v>
      </c>
      <c r="AK181" s="70">
        <f t="shared" si="1448"/>
        <v>0.31189638746788634</v>
      </c>
      <c r="AL181" s="54" t="s">
        <v>18</v>
      </c>
      <c r="AM181" s="54" t="s">
        <v>18</v>
      </c>
      <c r="AN181" s="54" t="s">
        <v>18</v>
      </c>
      <c r="AO181" s="71">
        <f t="shared" ref="AO181:AQ181" si="1449">(AI181-AH181)*100</f>
        <v>2.5236962496842028</v>
      </c>
      <c r="AP181" s="71">
        <f t="shared" si="1449"/>
        <v>7.0770176244898177</v>
      </c>
      <c r="AQ181" s="72">
        <f t="shared" si="1449"/>
        <v>9.1203461227799885</v>
      </c>
      <c r="AR181" s="69" t="s">
        <v>18</v>
      </c>
      <c r="AS181" s="70" t="s">
        <v>18</v>
      </c>
      <c r="AT181" s="70">
        <f t="shared" ref="AT181:AU181" si="1450">AT180/AT179</f>
        <v>0.46704045524100996</v>
      </c>
      <c r="AU181" s="70">
        <f t="shared" si="1450"/>
        <v>0.76842462141188883</v>
      </c>
      <c r="AV181" s="54" t="s">
        <v>18</v>
      </c>
      <c r="AW181" s="54" t="s">
        <v>18</v>
      </c>
      <c r="AX181" s="54" t="s">
        <v>18</v>
      </c>
      <c r="AY181" s="71" t="s">
        <v>18</v>
      </c>
      <c r="AZ181" s="71" t="s">
        <v>18</v>
      </c>
      <c r="BA181" s="72">
        <f t="shared" ref="BA181" si="1451">(AU181-AT181)*100</f>
        <v>30.138416617087888</v>
      </c>
    </row>
    <row r="182" spans="1:53" s="61" customFormat="1" ht="15.75" customHeight="1" thickBot="1" x14ac:dyDescent="0.3">
      <c r="A182" s="55" t="str">
        <f t="shared" ref="A182" si="1452">B182</f>
        <v>Свердловская область</v>
      </c>
      <c r="B182" s="116" t="s">
        <v>79</v>
      </c>
      <c r="C182" s="56" t="s">
        <v>17</v>
      </c>
      <c r="D182" s="57">
        <f t="shared" ref="D182:E183" si="1453">N182+X182+AH182</f>
        <v>8363.9140000000007</v>
      </c>
      <c r="E182" s="58">
        <f t="shared" si="1453"/>
        <v>7776.6569999999992</v>
      </c>
      <c r="F182" s="58">
        <f>P182+Z182+AT182</f>
        <v>3602.7309999999998</v>
      </c>
      <c r="G182" s="58">
        <f>Q182+AA182+AU182</f>
        <v>3695.8100000000004</v>
      </c>
      <c r="H182" s="59">
        <f t="shared" ref="H182:J183" si="1454">E182/D182</f>
        <v>0.92978681990273915</v>
      </c>
      <c r="I182" s="59">
        <f t="shared" si="1454"/>
        <v>0.46327502936030224</v>
      </c>
      <c r="J182" s="59">
        <f t="shared" si="1454"/>
        <v>1.0258356785449707</v>
      </c>
      <c r="K182" s="58">
        <f t="shared" ref="K182:M183" si="1455">E182-D182</f>
        <v>-587.25700000000143</v>
      </c>
      <c r="L182" s="58">
        <f t="shared" si="1455"/>
        <v>-4173.9259999999995</v>
      </c>
      <c r="M182" s="60">
        <f t="shared" si="1455"/>
        <v>93.079000000000633</v>
      </c>
      <c r="N182" s="57">
        <f>'[1]Поступление и задолженность'!N182/1000</f>
        <v>960.26099999999997</v>
      </c>
      <c r="O182" s="58">
        <f>'[1]Поступление и задолженность'!O182/1000</f>
        <v>1057.308</v>
      </c>
      <c r="P182" s="58">
        <f>'[1]Поступление и задолженность'!P182/1000</f>
        <v>1175.8710000000001</v>
      </c>
      <c r="Q182" s="58">
        <f>'[1]Поступление и задолженность'!Q182/1000</f>
        <v>1414.3689999999999</v>
      </c>
      <c r="R182" s="59">
        <f t="shared" ref="R182:T183" si="1456">O182/N182</f>
        <v>1.1010631484565134</v>
      </c>
      <c r="S182" s="59">
        <f t="shared" si="1456"/>
        <v>1.1121366716226493</v>
      </c>
      <c r="T182" s="59">
        <f t="shared" si="1456"/>
        <v>1.2028266706126776</v>
      </c>
      <c r="U182" s="58">
        <f t="shared" ref="U182:W183" si="1457">O182-N182</f>
        <v>97.047000000000025</v>
      </c>
      <c r="V182" s="58">
        <f t="shared" si="1457"/>
        <v>118.5630000000001</v>
      </c>
      <c r="W182" s="60">
        <f t="shared" si="1457"/>
        <v>238.49799999999982</v>
      </c>
      <c r="X182" s="57">
        <f>'[1]Поступление и задолженность'!X182/1000</f>
        <v>1636.4590000000001</v>
      </c>
      <c r="Y182" s="58">
        <f>'[1]Поступление и задолженность'!Y182/1000</f>
        <v>1523.578</v>
      </c>
      <c r="Z182" s="58">
        <f>'[1]Поступление и задолженность'!Z182/1000</f>
        <v>1719.3340000000001</v>
      </c>
      <c r="AA182" s="58">
        <f>'[1]Поступление и задолженность'!AA182/1000</f>
        <v>1605.4</v>
      </c>
      <c r="AB182" s="59">
        <f t="shared" ref="AB182:AD183" si="1458">Y182/X182</f>
        <v>0.93102118659862543</v>
      </c>
      <c r="AC182" s="59">
        <f t="shared" si="1458"/>
        <v>1.1284843965980083</v>
      </c>
      <c r="AD182" s="59">
        <f t="shared" si="1458"/>
        <v>0.93373364337586529</v>
      </c>
      <c r="AE182" s="58">
        <f t="shared" ref="AE182:AG183" si="1459">Y182-X182</f>
        <v>-112.88100000000009</v>
      </c>
      <c r="AF182" s="58">
        <f t="shared" si="1459"/>
        <v>195.75600000000009</v>
      </c>
      <c r="AG182" s="60">
        <f t="shared" si="1459"/>
        <v>-113.93399999999997</v>
      </c>
      <c r="AH182" s="57">
        <f>'[1]Поступление и задолженность'!AH182/1000</f>
        <v>5767.1940000000004</v>
      </c>
      <c r="AI182" s="58">
        <f>'[1]Поступление и задолженность'!AI182/1000</f>
        <v>5195.7709999999997</v>
      </c>
      <c r="AJ182" s="58">
        <f>'[1]Поступление и задолженность'!AJ182/1000</f>
        <v>4825.7550000000001</v>
      </c>
      <c r="AK182" s="58">
        <f>'[1]Поступление и задолженность'!AK182/1000</f>
        <v>4476.2470000000003</v>
      </c>
      <c r="AL182" s="59">
        <f t="shared" ref="AL182:AN183" si="1460">AI182/AH182</f>
        <v>0.90091836688691229</v>
      </c>
      <c r="AM182" s="59">
        <f t="shared" si="1460"/>
        <v>0.92878516008500001</v>
      </c>
      <c r="AN182" s="59">
        <f t="shared" si="1460"/>
        <v>0.92757444171948222</v>
      </c>
      <c r="AO182" s="58">
        <f t="shared" ref="AO182:AQ183" si="1461">AI182-AH182</f>
        <v>-571.42300000000068</v>
      </c>
      <c r="AP182" s="58">
        <f t="shared" si="1461"/>
        <v>-370.01599999999962</v>
      </c>
      <c r="AQ182" s="60">
        <f t="shared" si="1461"/>
        <v>-349.50799999999981</v>
      </c>
      <c r="AR182" s="57" t="s">
        <v>18</v>
      </c>
      <c r="AS182" s="58" t="s">
        <v>18</v>
      </c>
      <c r="AT182" s="58">
        <f>'[1]Поступление и задолженность'!AT182/1000</f>
        <v>707.52599999999995</v>
      </c>
      <c r="AU182" s="58">
        <f>'[1]Поступление и задолженность'!AU182/1000</f>
        <v>676.04100000000005</v>
      </c>
      <c r="AV182" s="59" t="s">
        <v>18</v>
      </c>
      <c r="AW182" s="59" t="s">
        <v>18</v>
      </c>
      <c r="AX182" s="59">
        <f t="shared" ref="AX182:AX183" si="1462">AU182/AT182</f>
        <v>0.95549986855606739</v>
      </c>
      <c r="AY182" s="58" t="s">
        <v>18</v>
      </c>
      <c r="AZ182" s="58" t="s">
        <v>18</v>
      </c>
      <c r="BA182" s="60">
        <f t="shared" ref="BA182:BA183" si="1463">AU182-AT182</f>
        <v>-31.4849999999999</v>
      </c>
    </row>
    <row r="183" spans="1:53" s="61" customFormat="1" ht="16.5" hidden="1" customHeight="1" x14ac:dyDescent="0.25">
      <c r="A183" s="62" t="str">
        <f t="shared" ref="A183:A184" si="1464">A182</f>
        <v>Свердловская область</v>
      </c>
      <c r="B183" s="117"/>
      <c r="C183" s="56" t="s">
        <v>19</v>
      </c>
      <c r="D183" s="63">
        <f t="shared" si="1453"/>
        <v>4238.0410000000002</v>
      </c>
      <c r="E183" s="64">
        <f t="shared" si="1453"/>
        <v>4428.0919999999996</v>
      </c>
      <c r="F183" s="64">
        <f>P183+Z183+AT183</f>
        <v>4232.6750000000002</v>
      </c>
      <c r="G183" s="64">
        <f>Q183+AA183+AU183</f>
        <v>5393.1360000000004</v>
      </c>
      <c r="H183" s="65">
        <f t="shared" si="1454"/>
        <v>1.0448440682853233</v>
      </c>
      <c r="I183" s="65">
        <f t="shared" si="1454"/>
        <v>0.95586880308719879</v>
      </c>
      <c r="J183" s="65">
        <f t="shared" si="1454"/>
        <v>1.2741672819198262</v>
      </c>
      <c r="K183" s="64">
        <f t="shared" si="1455"/>
        <v>190.05099999999948</v>
      </c>
      <c r="L183" s="64">
        <f t="shared" si="1455"/>
        <v>-195.41699999999946</v>
      </c>
      <c r="M183" s="66">
        <f t="shared" si="1455"/>
        <v>1160.4610000000002</v>
      </c>
      <c r="N183" s="63">
        <f>'[1]Поступление и задолженность'!N183/1000</f>
        <v>752.11199999999997</v>
      </c>
      <c r="O183" s="64">
        <f>'[1]Поступление и задолженность'!O183/1000</f>
        <v>945.91399999999999</v>
      </c>
      <c r="P183" s="64">
        <f>'[1]Поступление и задолженность'!P183/1000</f>
        <v>1144.2429999999999</v>
      </c>
      <c r="Q183" s="64">
        <f>'[1]Поступление и задолженность'!Q183/1000</f>
        <v>1579.479</v>
      </c>
      <c r="R183" s="65">
        <f t="shared" si="1456"/>
        <v>1.2576770480992192</v>
      </c>
      <c r="S183" s="65">
        <f t="shared" si="1456"/>
        <v>1.2096691665415671</v>
      </c>
      <c r="T183" s="65">
        <f t="shared" si="1456"/>
        <v>1.3803702535213238</v>
      </c>
      <c r="U183" s="64">
        <f t="shared" si="1457"/>
        <v>193.80200000000002</v>
      </c>
      <c r="V183" s="64">
        <f t="shared" si="1457"/>
        <v>198.32899999999995</v>
      </c>
      <c r="W183" s="66">
        <f t="shared" si="1457"/>
        <v>435.2360000000001</v>
      </c>
      <c r="X183" s="63">
        <f>'[1]Поступление и задолженность'!X183/1000</f>
        <v>2251.0129999999999</v>
      </c>
      <c r="Y183" s="64">
        <f>'[1]Поступление и задолженность'!Y183/1000</f>
        <v>2150.9189999999999</v>
      </c>
      <c r="Z183" s="64">
        <f>'[1]Поступление и задолженность'!Z183/1000</f>
        <v>2330.962</v>
      </c>
      <c r="AA183" s="64">
        <f>'[1]Поступление и задолженность'!AA183/1000</f>
        <v>2893.9360000000001</v>
      </c>
      <c r="AB183" s="65">
        <f t="shared" si="1458"/>
        <v>0.95553379745030342</v>
      </c>
      <c r="AC183" s="65">
        <f t="shared" si="1458"/>
        <v>1.0837051511470215</v>
      </c>
      <c r="AD183" s="65">
        <f t="shared" si="1458"/>
        <v>1.2415200247794689</v>
      </c>
      <c r="AE183" s="64">
        <f t="shared" si="1459"/>
        <v>-100.09400000000005</v>
      </c>
      <c r="AF183" s="64">
        <f t="shared" si="1459"/>
        <v>180.04300000000012</v>
      </c>
      <c r="AG183" s="66">
        <f t="shared" si="1459"/>
        <v>562.97400000000016</v>
      </c>
      <c r="AH183" s="63">
        <f>'[1]Поступление и задолженность'!AH183/1000</f>
        <v>1234.9159999999999</v>
      </c>
      <c r="AI183" s="64">
        <f>'[1]Поступление и задолженность'!AI183/1000</f>
        <v>1331.259</v>
      </c>
      <c r="AJ183" s="64">
        <f>'[1]Поступление и задолженность'!AJ183/1000</f>
        <v>1542.2619999999999</v>
      </c>
      <c r="AK183" s="64">
        <f>'[1]Поступление и задолженность'!AK183/1000</f>
        <v>1470.848</v>
      </c>
      <c r="AL183" s="65">
        <f t="shared" si="1460"/>
        <v>1.0780158326558245</v>
      </c>
      <c r="AM183" s="65">
        <f t="shared" si="1460"/>
        <v>1.1584988345618696</v>
      </c>
      <c r="AN183" s="65">
        <f t="shared" si="1460"/>
        <v>0.95369528653367586</v>
      </c>
      <c r="AO183" s="64">
        <f t="shared" si="1461"/>
        <v>96.343000000000075</v>
      </c>
      <c r="AP183" s="64">
        <f t="shared" si="1461"/>
        <v>211.00299999999993</v>
      </c>
      <c r="AQ183" s="66">
        <f t="shared" si="1461"/>
        <v>-71.413999999999987</v>
      </c>
      <c r="AR183" s="63">
        <f>'[1]Поступление и задолженность'!AR183/1000</f>
        <v>545.33699999999999</v>
      </c>
      <c r="AS183" s="64">
        <f>'[1]Поступление и задолженность'!AS183/1000</f>
        <v>648.43600000000004</v>
      </c>
      <c r="AT183" s="64">
        <f>'[1]Поступление и задолженность'!AT183/1000</f>
        <v>757.47</v>
      </c>
      <c r="AU183" s="64">
        <f>'[1]Поступление и задолженность'!AU183/1000</f>
        <v>919.721</v>
      </c>
      <c r="AV183" s="65">
        <f t="shared" ref="AV183:AW183" si="1465">AS183/AR183</f>
        <v>1.1890555748097049</v>
      </c>
      <c r="AW183" s="65">
        <f t="shared" si="1465"/>
        <v>1.1681492082487708</v>
      </c>
      <c r="AX183" s="65">
        <f t="shared" si="1462"/>
        <v>1.2142012224906598</v>
      </c>
      <c r="AY183" s="64">
        <f t="shared" ref="AY183:AZ183" si="1466">AS183-AR183</f>
        <v>103.09900000000005</v>
      </c>
      <c r="AZ183" s="64">
        <f t="shared" si="1466"/>
        <v>109.03399999999999</v>
      </c>
      <c r="BA183" s="66">
        <f t="shared" si="1463"/>
        <v>162.25099999999998</v>
      </c>
    </row>
    <row r="184" spans="1:53" s="61" customFormat="1" ht="45" hidden="1" customHeight="1" thickBot="1" x14ac:dyDescent="0.3">
      <c r="A184" s="67" t="str">
        <f t="shared" si="1464"/>
        <v>Свердловская область</v>
      </c>
      <c r="B184" s="118"/>
      <c r="C184" s="68" t="s">
        <v>20</v>
      </c>
      <c r="D184" s="69">
        <f t="shared" ref="D184:G184" si="1467">D183/D182</f>
        <v>0.50670547305962255</v>
      </c>
      <c r="E184" s="70">
        <f t="shared" si="1467"/>
        <v>0.56940816600243527</v>
      </c>
      <c r="F184" s="70">
        <f t="shared" si="1467"/>
        <v>1.1748517999262227</v>
      </c>
      <c r="G184" s="70">
        <f t="shared" si="1467"/>
        <v>1.459256834090497</v>
      </c>
      <c r="H184" s="54" t="s">
        <v>18</v>
      </c>
      <c r="I184" s="54" t="s">
        <v>18</v>
      </c>
      <c r="J184" s="54" t="s">
        <v>18</v>
      </c>
      <c r="K184" s="71">
        <f t="shared" ref="K184:M184" si="1468">(E184-D184)*100</f>
        <v>6.2702692942812721</v>
      </c>
      <c r="L184" s="71">
        <f t="shared" si="1468"/>
        <v>60.544363392378742</v>
      </c>
      <c r="M184" s="72">
        <f t="shared" si="1468"/>
        <v>28.440503416427433</v>
      </c>
      <c r="N184" s="69">
        <f t="shared" ref="N184:Q184" si="1469">N183/N182</f>
        <v>0.78323705742501259</v>
      </c>
      <c r="O184" s="70">
        <f t="shared" si="1469"/>
        <v>0.89464375565114418</v>
      </c>
      <c r="P184" s="70">
        <f t="shared" si="1469"/>
        <v>0.97310249168488705</v>
      </c>
      <c r="Q184" s="70">
        <f t="shared" si="1469"/>
        <v>1.1167375698986617</v>
      </c>
      <c r="R184" s="54" t="s">
        <v>18</v>
      </c>
      <c r="S184" s="54" t="s">
        <v>18</v>
      </c>
      <c r="T184" s="54" t="s">
        <v>18</v>
      </c>
      <c r="U184" s="71">
        <f t="shared" ref="U184:W184" si="1470">(O184-N184)*100</f>
        <v>11.140669822613159</v>
      </c>
      <c r="V184" s="71">
        <f t="shared" si="1470"/>
        <v>7.8458736033742866</v>
      </c>
      <c r="W184" s="72">
        <f t="shared" si="1470"/>
        <v>14.363507821377464</v>
      </c>
      <c r="X184" s="69">
        <f t="shared" ref="X184:AA184" si="1471">X183/X182</f>
        <v>1.3755388922056708</v>
      </c>
      <c r="Y184" s="70">
        <f t="shared" si="1471"/>
        <v>1.4117550922893347</v>
      </c>
      <c r="Z184" s="70">
        <f t="shared" si="1471"/>
        <v>1.3557354184818073</v>
      </c>
      <c r="AA184" s="70">
        <f t="shared" si="1471"/>
        <v>1.8026261367883394</v>
      </c>
      <c r="AB184" s="54" t="s">
        <v>18</v>
      </c>
      <c r="AC184" s="54" t="s">
        <v>18</v>
      </c>
      <c r="AD184" s="54" t="s">
        <v>18</v>
      </c>
      <c r="AE184" s="71">
        <f t="shared" ref="AE184:AG184" si="1472">(Y184-X184)*100</f>
        <v>3.6216200083663885</v>
      </c>
      <c r="AF184" s="71">
        <f t="shared" si="1472"/>
        <v>-5.601967380752737</v>
      </c>
      <c r="AG184" s="72">
        <f t="shared" si="1472"/>
        <v>44.689071830653205</v>
      </c>
      <c r="AH184" s="69">
        <f t="shared" ref="AH184:AK184" si="1473">AH183/AH182</f>
        <v>0.21412770231069039</v>
      </c>
      <c r="AI184" s="70">
        <f t="shared" si="1473"/>
        <v>0.25621972176987784</v>
      </c>
      <c r="AJ184" s="70">
        <f t="shared" si="1473"/>
        <v>0.31958978439643121</v>
      </c>
      <c r="AK184" s="70">
        <f t="shared" si="1473"/>
        <v>0.32858955281064695</v>
      </c>
      <c r="AL184" s="54" t="s">
        <v>18</v>
      </c>
      <c r="AM184" s="54" t="s">
        <v>18</v>
      </c>
      <c r="AN184" s="54" t="s">
        <v>18</v>
      </c>
      <c r="AO184" s="71">
        <f t="shared" ref="AO184:AQ184" si="1474">(AI184-AH184)*100</f>
        <v>4.2092019459187444</v>
      </c>
      <c r="AP184" s="71">
        <f t="shared" si="1474"/>
        <v>6.3370062626553372</v>
      </c>
      <c r="AQ184" s="72">
        <f t="shared" si="1474"/>
        <v>0.89997684142157364</v>
      </c>
      <c r="AR184" s="69" t="s">
        <v>18</v>
      </c>
      <c r="AS184" s="70" t="s">
        <v>18</v>
      </c>
      <c r="AT184" s="70">
        <f t="shared" ref="AT184:AU184" si="1475">AT183/AT182</f>
        <v>1.0705896320417907</v>
      </c>
      <c r="AU184" s="70">
        <f t="shared" si="1475"/>
        <v>1.3604515110769908</v>
      </c>
      <c r="AV184" s="54" t="s">
        <v>18</v>
      </c>
      <c r="AW184" s="54" t="s">
        <v>18</v>
      </c>
      <c r="AX184" s="54" t="s">
        <v>18</v>
      </c>
      <c r="AY184" s="71" t="s">
        <v>18</v>
      </c>
      <c r="AZ184" s="71" t="s">
        <v>18</v>
      </c>
      <c r="BA184" s="72">
        <f t="shared" ref="BA184" si="1476">(AU184-AT184)*100</f>
        <v>28.986187903520012</v>
      </c>
    </row>
    <row r="185" spans="1:53" s="61" customFormat="1" ht="15.75" customHeight="1" thickBot="1" x14ac:dyDescent="0.3">
      <c r="A185" s="55" t="str">
        <f t="shared" ref="A185" si="1477">B185</f>
        <v>Тюменская область</v>
      </c>
      <c r="B185" s="116" t="s">
        <v>80</v>
      </c>
      <c r="C185" s="56" t="s">
        <v>17</v>
      </c>
      <c r="D185" s="57">
        <f t="shared" ref="D185:E186" si="1478">N185+X185+AH185</f>
        <v>1835.6019999999999</v>
      </c>
      <c r="E185" s="58">
        <f t="shared" si="1478"/>
        <v>1940.2459999999999</v>
      </c>
      <c r="F185" s="58">
        <f>P185+Z185+AT185</f>
        <v>1088.6010000000001</v>
      </c>
      <c r="G185" s="58">
        <f>Q185+AA185+AU185</f>
        <v>1116.7950000000001</v>
      </c>
      <c r="H185" s="59">
        <f t="shared" ref="H185:J186" si="1479">E185/D185</f>
        <v>1.05700800064502</v>
      </c>
      <c r="I185" s="59">
        <f t="shared" si="1479"/>
        <v>0.56106339093084079</v>
      </c>
      <c r="J185" s="59">
        <f t="shared" si="1479"/>
        <v>1.0258992964364353</v>
      </c>
      <c r="K185" s="58">
        <f t="shared" ref="K185:M186" si="1480">E185-D185</f>
        <v>104.64400000000001</v>
      </c>
      <c r="L185" s="58">
        <f t="shared" si="1480"/>
        <v>-851.64499999999975</v>
      </c>
      <c r="M185" s="60">
        <f t="shared" si="1480"/>
        <v>28.19399999999996</v>
      </c>
      <c r="N185" s="57">
        <f>'[1]Поступление и задолженность'!N185/1000</f>
        <v>144.339</v>
      </c>
      <c r="O185" s="58">
        <f>'[1]Поступление и задолженность'!O185/1000</f>
        <v>182.15199999999999</v>
      </c>
      <c r="P185" s="58">
        <f>'[1]Поступление и задолженность'!P185/1000</f>
        <v>204.84200000000001</v>
      </c>
      <c r="Q185" s="58">
        <f>'[1]Поступление и задолженность'!Q185/1000</f>
        <v>217.05699999999999</v>
      </c>
      <c r="R185" s="59">
        <f t="shared" ref="R185:T186" si="1481">O185/N185</f>
        <v>1.2619735483826269</v>
      </c>
      <c r="S185" s="59">
        <f t="shared" si="1481"/>
        <v>1.12456629628003</v>
      </c>
      <c r="T185" s="59">
        <f t="shared" si="1481"/>
        <v>1.0596313256070531</v>
      </c>
      <c r="U185" s="58">
        <f t="shared" ref="U185:W186" si="1482">O185-N185</f>
        <v>37.812999999999988</v>
      </c>
      <c r="V185" s="58">
        <f t="shared" si="1482"/>
        <v>22.690000000000026</v>
      </c>
      <c r="W185" s="60">
        <f t="shared" si="1482"/>
        <v>12.214999999999975</v>
      </c>
      <c r="X185" s="57">
        <f>'[1]Поступление и задолженность'!X185/1000</f>
        <v>473.68599999999998</v>
      </c>
      <c r="Y185" s="58">
        <f>'[1]Поступление и задолженность'!Y185/1000</f>
        <v>505.54399999999998</v>
      </c>
      <c r="Z185" s="58">
        <f>'[1]Поступление и задолженность'!Z185/1000</f>
        <v>647.50400000000002</v>
      </c>
      <c r="AA185" s="58">
        <f>'[1]Поступление и задолженность'!AA185/1000</f>
        <v>622.24099999999999</v>
      </c>
      <c r="AB185" s="59">
        <f t="shared" ref="AB185:AD186" si="1483">Y185/X185</f>
        <v>1.067255523701355</v>
      </c>
      <c r="AC185" s="59">
        <f t="shared" si="1483"/>
        <v>1.2808064184324215</v>
      </c>
      <c r="AD185" s="59">
        <f t="shared" si="1483"/>
        <v>0.96098402480911305</v>
      </c>
      <c r="AE185" s="58">
        <f t="shared" ref="AE185:AG186" si="1484">Y185-X185</f>
        <v>31.858000000000004</v>
      </c>
      <c r="AF185" s="58">
        <f t="shared" si="1484"/>
        <v>141.96000000000004</v>
      </c>
      <c r="AG185" s="60">
        <f t="shared" si="1484"/>
        <v>-25.263000000000034</v>
      </c>
      <c r="AH185" s="57">
        <f>'[1]Поступление и задолженность'!AH185/1000</f>
        <v>1217.577</v>
      </c>
      <c r="AI185" s="58">
        <f>'[1]Поступление и задолженность'!AI185/1000</f>
        <v>1252.55</v>
      </c>
      <c r="AJ185" s="58">
        <f>'[1]Поступление и задолженность'!AJ185/1000</f>
        <v>1169.761</v>
      </c>
      <c r="AK185" s="58">
        <f>'[1]Поступление и задолженность'!AK185/1000</f>
        <v>1357.2919999999999</v>
      </c>
      <c r="AL185" s="59">
        <f t="shared" ref="AL185:AN186" si="1485">AI185/AH185</f>
        <v>1.0287234400781224</v>
      </c>
      <c r="AM185" s="59">
        <f t="shared" si="1485"/>
        <v>0.93390363658137399</v>
      </c>
      <c r="AN185" s="59">
        <f t="shared" si="1485"/>
        <v>1.1603156542233841</v>
      </c>
      <c r="AO185" s="58">
        <f t="shared" ref="AO185:AQ186" si="1486">AI185-AH185</f>
        <v>34.972999999999956</v>
      </c>
      <c r="AP185" s="58">
        <f t="shared" si="1486"/>
        <v>-82.788999999999987</v>
      </c>
      <c r="AQ185" s="60">
        <f t="shared" si="1486"/>
        <v>187.53099999999995</v>
      </c>
      <c r="AR185" s="57" t="s">
        <v>18</v>
      </c>
      <c r="AS185" s="58" t="s">
        <v>18</v>
      </c>
      <c r="AT185" s="58">
        <f>'[1]Поступление и задолженность'!AT185/1000</f>
        <v>236.255</v>
      </c>
      <c r="AU185" s="58">
        <f>'[1]Поступление и задолженность'!AU185/1000</f>
        <v>277.49700000000001</v>
      </c>
      <c r="AV185" s="59" t="s">
        <v>18</v>
      </c>
      <c r="AW185" s="59" t="s">
        <v>18</v>
      </c>
      <c r="AX185" s="59">
        <f t="shared" ref="AX185:AX186" si="1487">AU185/AT185</f>
        <v>1.1745656176588857</v>
      </c>
      <c r="AY185" s="58" t="s">
        <v>18</v>
      </c>
      <c r="AZ185" s="58" t="s">
        <v>18</v>
      </c>
      <c r="BA185" s="60">
        <f t="shared" ref="BA185:BA186" si="1488">AU185-AT185</f>
        <v>41.242000000000019</v>
      </c>
    </row>
    <row r="186" spans="1:53" s="61" customFormat="1" ht="16.5" hidden="1" customHeight="1" x14ac:dyDescent="0.25">
      <c r="A186" s="62" t="str">
        <f t="shared" ref="A186:A187" si="1489">A185</f>
        <v>Тюменская область</v>
      </c>
      <c r="B186" s="117"/>
      <c r="C186" s="56" t="s">
        <v>19</v>
      </c>
      <c r="D186" s="63">
        <f t="shared" si="1478"/>
        <v>884.53700000000003</v>
      </c>
      <c r="E186" s="64">
        <f t="shared" si="1478"/>
        <v>1137.4499999999998</v>
      </c>
      <c r="F186" s="64">
        <f>P186+Z186+AT186</f>
        <v>1213.45</v>
      </c>
      <c r="G186" s="64">
        <f>Q186+AA186+AU186</f>
        <v>1528.15</v>
      </c>
      <c r="H186" s="65">
        <f t="shared" si="1479"/>
        <v>1.2859269877913528</v>
      </c>
      <c r="I186" s="65">
        <f t="shared" si="1479"/>
        <v>1.066816123785661</v>
      </c>
      <c r="J186" s="65">
        <f t="shared" si="1479"/>
        <v>1.2593431950224567</v>
      </c>
      <c r="K186" s="64">
        <f t="shared" si="1480"/>
        <v>252.91299999999978</v>
      </c>
      <c r="L186" s="64">
        <f t="shared" si="1480"/>
        <v>76.000000000000227</v>
      </c>
      <c r="M186" s="66">
        <f t="shared" si="1480"/>
        <v>314.70000000000005</v>
      </c>
      <c r="N186" s="63">
        <f>'[1]Поступление и задолженность'!N186/1000</f>
        <v>118.64</v>
      </c>
      <c r="O186" s="64">
        <f>'[1]Поступление и задолженность'!O186/1000</f>
        <v>181.69300000000001</v>
      </c>
      <c r="P186" s="64">
        <f>'[1]Поступление и задолженность'!P186/1000</f>
        <v>188.32499999999999</v>
      </c>
      <c r="Q186" s="64">
        <f>'[1]Поступление и задолженность'!Q186/1000</f>
        <v>235.11099999999999</v>
      </c>
      <c r="R186" s="65">
        <f t="shared" si="1481"/>
        <v>1.5314649359406609</v>
      </c>
      <c r="S186" s="65">
        <f t="shared" si="1481"/>
        <v>1.0365011310287131</v>
      </c>
      <c r="T186" s="65">
        <f t="shared" si="1481"/>
        <v>1.2484322315146688</v>
      </c>
      <c r="U186" s="64">
        <f t="shared" si="1482"/>
        <v>63.053000000000011</v>
      </c>
      <c r="V186" s="64">
        <f t="shared" si="1482"/>
        <v>6.6319999999999766</v>
      </c>
      <c r="W186" s="66">
        <f t="shared" si="1482"/>
        <v>46.786000000000001</v>
      </c>
      <c r="X186" s="63">
        <f>'[1]Поступление и задолженность'!X186/1000</f>
        <v>568.90899999999999</v>
      </c>
      <c r="Y186" s="64">
        <f>'[1]Поступление и задолженность'!Y186/1000</f>
        <v>718.55</v>
      </c>
      <c r="Z186" s="64">
        <f>'[1]Поступление и задолженность'!Z186/1000</f>
        <v>839.53099999999995</v>
      </c>
      <c r="AA186" s="64">
        <f>'[1]Поступление и задолженность'!AA186/1000</f>
        <v>1027.2529999999999</v>
      </c>
      <c r="AB186" s="65">
        <f t="shared" si="1483"/>
        <v>1.2630315217372197</v>
      </c>
      <c r="AC186" s="65">
        <f t="shared" si="1483"/>
        <v>1.1683682415976619</v>
      </c>
      <c r="AD186" s="65">
        <f t="shared" si="1483"/>
        <v>1.2236034166695453</v>
      </c>
      <c r="AE186" s="64">
        <f t="shared" si="1484"/>
        <v>149.64099999999996</v>
      </c>
      <c r="AF186" s="64">
        <f t="shared" si="1484"/>
        <v>120.98099999999999</v>
      </c>
      <c r="AG186" s="66">
        <f t="shared" si="1484"/>
        <v>187.72199999999998</v>
      </c>
      <c r="AH186" s="63">
        <f>'[1]Поступление и задолженность'!AH186/1000</f>
        <v>196.988</v>
      </c>
      <c r="AI186" s="64">
        <f>'[1]Поступление и задолженность'!AI186/1000</f>
        <v>237.20699999999999</v>
      </c>
      <c r="AJ186" s="64">
        <f>'[1]Поступление и задолженность'!AJ186/1000</f>
        <v>286.02800000000002</v>
      </c>
      <c r="AK186" s="64">
        <f>'[1]Поступление и задолженность'!AK186/1000</f>
        <v>406.66</v>
      </c>
      <c r="AL186" s="65">
        <f t="shared" si="1485"/>
        <v>1.2041697971450038</v>
      </c>
      <c r="AM186" s="65">
        <f t="shared" si="1485"/>
        <v>1.205816017233893</v>
      </c>
      <c r="AN186" s="65">
        <f t="shared" si="1485"/>
        <v>1.4217489196861846</v>
      </c>
      <c r="AO186" s="64">
        <f t="shared" si="1486"/>
        <v>40.218999999999994</v>
      </c>
      <c r="AP186" s="64">
        <f t="shared" si="1486"/>
        <v>48.821000000000026</v>
      </c>
      <c r="AQ186" s="66">
        <f t="shared" si="1486"/>
        <v>120.63200000000001</v>
      </c>
      <c r="AR186" s="63">
        <f>'[1]Поступление и задолженность'!AR186/1000</f>
        <v>131.66</v>
      </c>
      <c r="AS186" s="64">
        <f>'[1]Поступление и задолженность'!AS186/1000</f>
        <v>163.53899999999999</v>
      </c>
      <c r="AT186" s="64">
        <f>'[1]Поступление и задолженность'!AT186/1000</f>
        <v>185.59399999999999</v>
      </c>
      <c r="AU186" s="64">
        <f>'[1]Поступление и задолженность'!AU186/1000</f>
        <v>265.786</v>
      </c>
      <c r="AV186" s="65">
        <f t="shared" ref="AV186:AW186" si="1490">AS186/AR186</f>
        <v>1.2421312471517545</v>
      </c>
      <c r="AW186" s="65">
        <f t="shared" si="1490"/>
        <v>1.134860797730205</v>
      </c>
      <c r="AX186" s="65">
        <f t="shared" si="1487"/>
        <v>1.4320829337155296</v>
      </c>
      <c r="AY186" s="64">
        <f t="shared" ref="AY186:AZ186" si="1491">AS186-AR186</f>
        <v>31.878999999999991</v>
      </c>
      <c r="AZ186" s="64">
        <f t="shared" si="1491"/>
        <v>22.055000000000007</v>
      </c>
      <c r="BA186" s="66">
        <f t="shared" si="1488"/>
        <v>80.192000000000007</v>
      </c>
    </row>
    <row r="187" spans="1:53" s="61" customFormat="1" ht="45" hidden="1" customHeight="1" thickBot="1" x14ac:dyDescent="0.3">
      <c r="A187" s="67" t="str">
        <f t="shared" si="1489"/>
        <v>Тюменская область</v>
      </c>
      <c r="B187" s="118"/>
      <c r="C187" s="68" t="s">
        <v>20</v>
      </c>
      <c r="D187" s="69">
        <f t="shared" ref="D187:G187" si="1492">D186/D185</f>
        <v>0.48187842462581765</v>
      </c>
      <c r="E187" s="70">
        <f t="shared" si="1492"/>
        <v>0.58624009532811816</v>
      </c>
      <c r="F187" s="70">
        <f t="shared" si="1492"/>
        <v>1.1146875668863063</v>
      </c>
      <c r="G187" s="70">
        <f t="shared" si="1492"/>
        <v>1.3683352808707059</v>
      </c>
      <c r="H187" s="54" t="s">
        <v>18</v>
      </c>
      <c r="I187" s="54" t="s">
        <v>18</v>
      </c>
      <c r="J187" s="54" t="s">
        <v>18</v>
      </c>
      <c r="K187" s="71">
        <f t="shared" ref="K187:M187" si="1493">(E187-D187)*100</f>
        <v>10.436167070230052</v>
      </c>
      <c r="L187" s="71">
        <f t="shared" si="1493"/>
        <v>52.844747155818816</v>
      </c>
      <c r="M187" s="72">
        <f t="shared" si="1493"/>
        <v>25.364771398439956</v>
      </c>
      <c r="N187" s="69">
        <f t="shared" ref="N187:Q187" si="1494">N186/N185</f>
        <v>0.82195387248075713</v>
      </c>
      <c r="O187" s="70">
        <f t="shared" si="1494"/>
        <v>0.99748012648776863</v>
      </c>
      <c r="P187" s="70">
        <f t="shared" si="1494"/>
        <v>0.91936712197693826</v>
      </c>
      <c r="Q187" s="70">
        <f t="shared" si="1494"/>
        <v>1.0831763085272532</v>
      </c>
      <c r="R187" s="54" t="s">
        <v>18</v>
      </c>
      <c r="S187" s="54" t="s">
        <v>18</v>
      </c>
      <c r="T187" s="54" t="s">
        <v>18</v>
      </c>
      <c r="U187" s="71">
        <f t="shared" ref="U187:W187" si="1495">(O187-N187)*100</f>
        <v>17.55262540070115</v>
      </c>
      <c r="V187" s="71">
        <f t="shared" si="1495"/>
        <v>-7.8113004510830368</v>
      </c>
      <c r="W187" s="72">
        <f t="shared" si="1495"/>
        <v>16.380918655031497</v>
      </c>
      <c r="X187" s="69">
        <f t="shared" ref="X187:AA187" si="1496">X186/X185</f>
        <v>1.2010255739033875</v>
      </c>
      <c r="Y187" s="70">
        <f t="shared" si="1496"/>
        <v>1.421340180083237</v>
      </c>
      <c r="Z187" s="70">
        <f t="shared" si="1496"/>
        <v>1.2965649633052458</v>
      </c>
      <c r="AA187" s="70">
        <f t="shared" si="1496"/>
        <v>1.6508924998513437</v>
      </c>
      <c r="AB187" s="54" t="s">
        <v>18</v>
      </c>
      <c r="AC187" s="54" t="s">
        <v>18</v>
      </c>
      <c r="AD187" s="54" t="s">
        <v>18</v>
      </c>
      <c r="AE187" s="71">
        <f t="shared" ref="AE187:AG187" si="1497">(Y187-X187)*100</f>
        <v>22.031460617984955</v>
      </c>
      <c r="AF187" s="71">
        <f t="shared" si="1497"/>
        <v>-12.477521677799119</v>
      </c>
      <c r="AG187" s="72">
        <f t="shared" si="1497"/>
        <v>35.432753654609783</v>
      </c>
      <c r="AH187" s="69">
        <f t="shared" ref="AH187:AK187" si="1498">AH186/AH185</f>
        <v>0.16178689314926284</v>
      </c>
      <c r="AI187" s="70">
        <f t="shared" si="1498"/>
        <v>0.18937926629675461</v>
      </c>
      <c r="AJ187" s="70">
        <f t="shared" si="1498"/>
        <v>0.24451832468341825</v>
      </c>
      <c r="AK187" s="70">
        <f t="shared" si="1498"/>
        <v>0.2996112848230153</v>
      </c>
      <c r="AL187" s="54" t="s">
        <v>18</v>
      </c>
      <c r="AM187" s="54" t="s">
        <v>18</v>
      </c>
      <c r="AN187" s="54" t="s">
        <v>18</v>
      </c>
      <c r="AO187" s="71">
        <f t="shared" ref="AO187:AQ187" si="1499">(AI187-AH187)*100</f>
        <v>2.7592373147491771</v>
      </c>
      <c r="AP187" s="71">
        <f t="shared" si="1499"/>
        <v>5.5139058386663633</v>
      </c>
      <c r="AQ187" s="72">
        <f t="shared" si="1499"/>
        <v>5.5092960139597054</v>
      </c>
      <c r="AR187" s="69" t="s">
        <v>18</v>
      </c>
      <c r="AS187" s="70" t="s">
        <v>18</v>
      </c>
      <c r="AT187" s="70">
        <f t="shared" ref="AT187:AU187" si="1500">AT186/AT185</f>
        <v>0.78556644303824252</v>
      </c>
      <c r="AU187" s="70">
        <f t="shared" si="1500"/>
        <v>0.95779774195757061</v>
      </c>
      <c r="AV187" s="54" t="s">
        <v>18</v>
      </c>
      <c r="AW187" s="54" t="s">
        <v>18</v>
      </c>
      <c r="AX187" s="54" t="s">
        <v>18</v>
      </c>
      <c r="AY187" s="71" t="s">
        <v>18</v>
      </c>
      <c r="AZ187" s="71" t="s">
        <v>18</v>
      </c>
      <c r="BA187" s="72">
        <f t="shared" ref="BA187" si="1501">(AU187-AT187)*100</f>
        <v>17.22312989193281</v>
      </c>
    </row>
    <row r="188" spans="1:53" s="61" customFormat="1" ht="15.75" customHeight="1" thickBot="1" x14ac:dyDescent="0.3">
      <c r="A188" s="55" t="str">
        <f t="shared" ref="A188" si="1502">B188</f>
        <v>Челябинская область</v>
      </c>
      <c r="B188" s="116" t="s">
        <v>81</v>
      </c>
      <c r="C188" s="56" t="s">
        <v>17</v>
      </c>
      <c r="D188" s="57">
        <f t="shared" ref="D188:E189" si="1503">N188+X188+AH188</f>
        <v>7165.9220000000005</v>
      </c>
      <c r="E188" s="58">
        <f t="shared" si="1503"/>
        <v>7329.0309999999999</v>
      </c>
      <c r="F188" s="58">
        <f>P188+Z188+AT188</f>
        <v>3565.2569999999996</v>
      </c>
      <c r="G188" s="58">
        <f>Q188+AA188+AU188</f>
        <v>3704.3099999999995</v>
      </c>
      <c r="H188" s="59">
        <f t="shared" ref="H188:J189" si="1504">E188/D188</f>
        <v>1.0227617604545514</v>
      </c>
      <c r="I188" s="59">
        <f t="shared" si="1504"/>
        <v>0.48645680445341266</v>
      </c>
      <c r="J188" s="59">
        <f t="shared" si="1504"/>
        <v>1.0390022374263623</v>
      </c>
      <c r="K188" s="58">
        <f t="shared" ref="K188:M189" si="1505">E188-D188</f>
        <v>163.10899999999947</v>
      </c>
      <c r="L188" s="58">
        <f t="shared" si="1505"/>
        <v>-3763.7740000000003</v>
      </c>
      <c r="M188" s="60">
        <f t="shared" si="1505"/>
        <v>139.05299999999988</v>
      </c>
      <c r="N188" s="57">
        <f>'[1]Поступление и задолженность'!N188/1000</f>
        <v>632.37099999999998</v>
      </c>
      <c r="O188" s="58">
        <f>'[1]Поступление и задолженность'!O188/1000</f>
        <v>715.80700000000002</v>
      </c>
      <c r="P188" s="58">
        <f>'[1]Поступление и задолженность'!P188/1000</f>
        <v>773.75599999999997</v>
      </c>
      <c r="Q188" s="58">
        <f>'[1]Поступление и задолженность'!Q188/1000</f>
        <v>977.85199999999998</v>
      </c>
      <c r="R188" s="59">
        <f t="shared" ref="R188:T189" si="1506">O188/N188</f>
        <v>1.1319415343208339</v>
      </c>
      <c r="S188" s="59">
        <f t="shared" si="1506"/>
        <v>1.0809561795288394</v>
      </c>
      <c r="T188" s="59">
        <f t="shared" si="1506"/>
        <v>1.2637730757499781</v>
      </c>
      <c r="U188" s="58">
        <f t="shared" ref="U188:W189" si="1507">O188-N188</f>
        <v>83.436000000000035</v>
      </c>
      <c r="V188" s="58">
        <f t="shared" si="1507"/>
        <v>57.948999999999955</v>
      </c>
      <c r="W188" s="60">
        <f t="shared" si="1507"/>
        <v>204.096</v>
      </c>
      <c r="X188" s="57">
        <f>'[1]Поступление и задолженность'!X188/1000</f>
        <v>1750.6610000000001</v>
      </c>
      <c r="Y188" s="58">
        <f>'[1]Поступление и задолженность'!Y188/1000</f>
        <v>2010.0709999999999</v>
      </c>
      <c r="Z188" s="58">
        <f>'[1]Поступление и задолженность'!Z188/1000</f>
        <v>2258.64</v>
      </c>
      <c r="AA188" s="58">
        <f>'[1]Поступление и задолженность'!AA188/1000</f>
        <v>2236.16</v>
      </c>
      <c r="AB188" s="59">
        <f t="shared" ref="AB188:AD189" si="1508">Y188/X188</f>
        <v>1.1481783166472548</v>
      </c>
      <c r="AC188" s="59">
        <f t="shared" si="1508"/>
        <v>1.1236618010010591</v>
      </c>
      <c r="AD188" s="59">
        <f t="shared" si="1508"/>
        <v>0.99004710799419116</v>
      </c>
      <c r="AE188" s="58">
        <f t="shared" ref="AE188:AG189" si="1509">Y188-X188</f>
        <v>259.40999999999985</v>
      </c>
      <c r="AF188" s="58">
        <f t="shared" si="1509"/>
        <v>248.56899999999996</v>
      </c>
      <c r="AG188" s="60">
        <f t="shared" si="1509"/>
        <v>-22.480000000000018</v>
      </c>
      <c r="AH188" s="57">
        <f>'[1]Поступление и задолженность'!AH188/1000</f>
        <v>4782.8900000000003</v>
      </c>
      <c r="AI188" s="58">
        <f>'[1]Поступление и задолженность'!AI188/1000</f>
        <v>4603.1530000000002</v>
      </c>
      <c r="AJ188" s="58">
        <f>'[1]Поступление и задолженность'!AJ188/1000</f>
        <v>3943.0030000000002</v>
      </c>
      <c r="AK188" s="58">
        <f>'[1]Поступление и задолженность'!AK188/1000</f>
        <v>4417.6210000000001</v>
      </c>
      <c r="AL188" s="59">
        <f t="shared" ref="AL188:AN189" si="1510">AI188/AH188</f>
        <v>0.96242083761073327</v>
      </c>
      <c r="AM188" s="59">
        <f t="shared" si="1510"/>
        <v>0.85658743039825092</v>
      </c>
      <c r="AN188" s="59">
        <f t="shared" si="1510"/>
        <v>1.1203696776289545</v>
      </c>
      <c r="AO188" s="58">
        <f t="shared" ref="AO188:AQ189" si="1511">AI188-AH188</f>
        <v>-179.73700000000008</v>
      </c>
      <c r="AP188" s="58">
        <f t="shared" si="1511"/>
        <v>-660.15000000000009</v>
      </c>
      <c r="AQ188" s="60">
        <f t="shared" si="1511"/>
        <v>474.61799999999994</v>
      </c>
      <c r="AR188" s="57" t="s">
        <v>18</v>
      </c>
      <c r="AS188" s="58" t="s">
        <v>18</v>
      </c>
      <c r="AT188" s="58">
        <f>'[1]Поступление и задолженность'!AT188/1000</f>
        <v>532.86099999999999</v>
      </c>
      <c r="AU188" s="58">
        <f>'[1]Поступление и задолженность'!AU188/1000</f>
        <v>490.298</v>
      </c>
      <c r="AV188" s="59" t="s">
        <v>18</v>
      </c>
      <c r="AW188" s="59" t="s">
        <v>18</v>
      </c>
      <c r="AX188" s="59">
        <f t="shared" ref="AX188:AX189" si="1512">AU188/AT188</f>
        <v>0.92012363449379864</v>
      </c>
      <c r="AY188" s="58" t="s">
        <v>18</v>
      </c>
      <c r="AZ188" s="58" t="s">
        <v>18</v>
      </c>
      <c r="BA188" s="60">
        <f t="shared" ref="BA188:BA189" si="1513">AU188-AT188</f>
        <v>-42.562999999999988</v>
      </c>
    </row>
    <row r="189" spans="1:53" s="61" customFormat="1" ht="16.5" hidden="1" customHeight="1" x14ac:dyDescent="0.25">
      <c r="A189" s="62" t="str">
        <f t="shared" ref="A189:A190" si="1514">A188</f>
        <v>Челябинская область</v>
      </c>
      <c r="B189" s="117"/>
      <c r="C189" s="56" t="s">
        <v>19</v>
      </c>
      <c r="D189" s="63">
        <f t="shared" si="1503"/>
        <v>3278.5150000000003</v>
      </c>
      <c r="E189" s="64">
        <f t="shared" si="1503"/>
        <v>4044.2250000000004</v>
      </c>
      <c r="F189" s="64">
        <f>P189+Z189+AT189</f>
        <v>4187.393</v>
      </c>
      <c r="G189" s="64">
        <f>Q189+AA189+AU189</f>
        <v>5227.7190000000001</v>
      </c>
      <c r="H189" s="65">
        <f t="shared" si="1504"/>
        <v>1.2335539108407312</v>
      </c>
      <c r="I189" s="65">
        <f t="shared" si="1504"/>
        <v>1.0354006020931079</v>
      </c>
      <c r="J189" s="65">
        <f t="shared" si="1504"/>
        <v>1.2484424079612304</v>
      </c>
      <c r="K189" s="64">
        <f t="shared" si="1505"/>
        <v>765.71</v>
      </c>
      <c r="L189" s="64">
        <f t="shared" si="1505"/>
        <v>143.16799999999967</v>
      </c>
      <c r="M189" s="66">
        <f t="shared" si="1505"/>
        <v>1040.326</v>
      </c>
      <c r="N189" s="63">
        <f>'[1]Поступление и задолженность'!N189/1000</f>
        <v>535.65700000000004</v>
      </c>
      <c r="O189" s="64">
        <f>'[1]Поступление и задолженность'!O189/1000</f>
        <v>697.13599999999997</v>
      </c>
      <c r="P189" s="64">
        <f>'[1]Поступление и задолженность'!P189/1000</f>
        <v>783.74</v>
      </c>
      <c r="Q189" s="64">
        <f>'[1]Поступление и задолженность'!Q189/1000</f>
        <v>1036.6479999999999</v>
      </c>
      <c r="R189" s="65">
        <f t="shared" si="1506"/>
        <v>1.3014597027575481</v>
      </c>
      <c r="S189" s="65">
        <f t="shared" si="1506"/>
        <v>1.1242282710977485</v>
      </c>
      <c r="T189" s="65">
        <f t="shared" si="1506"/>
        <v>1.3226937504784748</v>
      </c>
      <c r="U189" s="64">
        <f t="shared" si="1507"/>
        <v>161.47899999999993</v>
      </c>
      <c r="V189" s="64">
        <f t="shared" si="1507"/>
        <v>86.604000000000042</v>
      </c>
      <c r="W189" s="66">
        <f t="shared" si="1507"/>
        <v>252.9079999999999</v>
      </c>
      <c r="X189" s="63">
        <f>'[1]Поступление и задолженность'!X189/1000</f>
        <v>1860.8240000000001</v>
      </c>
      <c r="Y189" s="64">
        <f>'[1]Поступление и задолженность'!Y189/1000</f>
        <v>2308.2420000000002</v>
      </c>
      <c r="Z189" s="64">
        <f>'[1]Поступление и задолженность'!Z189/1000</f>
        <v>2882.4</v>
      </c>
      <c r="AA189" s="64">
        <f>'[1]Поступление и задолженность'!AA189/1000</f>
        <v>3513.1060000000002</v>
      </c>
      <c r="AB189" s="65">
        <f t="shared" si="1508"/>
        <v>1.2404407939708431</v>
      </c>
      <c r="AC189" s="65">
        <f t="shared" si="1508"/>
        <v>1.2487425495247031</v>
      </c>
      <c r="AD189" s="65">
        <f t="shared" si="1508"/>
        <v>1.2188127948931446</v>
      </c>
      <c r="AE189" s="64">
        <f t="shared" si="1509"/>
        <v>447.41800000000012</v>
      </c>
      <c r="AF189" s="64">
        <f t="shared" si="1509"/>
        <v>574.1579999999999</v>
      </c>
      <c r="AG189" s="66">
        <f t="shared" si="1509"/>
        <v>630.70600000000013</v>
      </c>
      <c r="AH189" s="63">
        <f>'[1]Поступление и задолженность'!AH189/1000</f>
        <v>882.03399999999999</v>
      </c>
      <c r="AI189" s="64">
        <f>'[1]Поступление и задолженность'!AI189/1000</f>
        <v>1038.847</v>
      </c>
      <c r="AJ189" s="64">
        <f>'[1]Поступление и задолженность'!AJ189/1000</f>
        <v>959.75300000000004</v>
      </c>
      <c r="AK189" s="64">
        <f>'[1]Поступление и задолженность'!AK189/1000</f>
        <v>1312.6559999999999</v>
      </c>
      <c r="AL189" s="65">
        <f t="shared" si="1510"/>
        <v>1.1777856635911994</v>
      </c>
      <c r="AM189" s="65">
        <f t="shared" si="1510"/>
        <v>0.92386366808586828</v>
      </c>
      <c r="AN189" s="65">
        <f t="shared" si="1510"/>
        <v>1.3677018983009168</v>
      </c>
      <c r="AO189" s="64">
        <f t="shared" si="1511"/>
        <v>156.81299999999999</v>
      </c>
      <c r="AP189" s="64">
        <f t="shared" si="1511"/>
        <v>-79.093999999999937</v>
      </c>
      <c r="AQ189" s="66">
        <f t="shared" si="1511"/>
        <v>352.90299999999991</v>
      </c>
      <c r="AR189" s="63">
        <f>'[1]Поступление и задолженность'!AR189/1000</f>
        <v>317.05399999999997</v>
      </c>
      <c r="AS189" s="64">
        <f>'[1]Поступление и задолженность'!AS189/1000</f>
        <v>440.97399999999999</v>
      </c>
      <c r="AT189" s="64">
        <f>'[1]Поступление и задолженность'!AT189/1000</f>
        <v>521.25300000000004</v>
      </c>
      <c r="AU189" s="64">
        <f>'[1]Поступление и задолженность'!AU189/1000</f>
        <v>677.96500000000003</v>
      </c>
      <c r="AV189" s="65">
        <f t="shared" ref="AV189:AW189" si="1515">AS189/AR189</f>
        <v>1.3908482466709142</v>
      </c>
      <c r="AW189" s="65">
        <f t="shared" si="1515"/>
        <v>1.1820492818170687</v>
      </c>
      <c r="AX189" s="65">
        <f t="shared" si="1512"/>
        <v>1.3006447924520339</v>
      </c>
      <c r="AY189" s="64">
        <f t="shared" ref="AY189:AZ189" si="1516">AS189-AR189</f>
        <v>123.92000000000002</v>
      </c>
      <c r="AZ189" s="64">
        <f t="shared" si="1516"/>
        <v>80.279000000000053</v>
      </c>
      <c r="BA189" s="66">
        <f t="shared" si="1513"/>
        <v>156.71199999999999</v>
      </c>
    </row>
    <row r="190" spans="1:53" s="61" customFormat="1" ht="45" hidden="1" customHeight="1" thickBot="1" x14ac:dyDescent="0.3">
      <c r="A190" s="67" t="str">
        <f t="shared" si="1514"/>
        <v>Челябинская область</v>
      </c>
      <c r="B190" s="118"/>
      <c r="C190" s="68" t="s">
        <v>20</v>
      </c>
      <c r="D190" s="69">
        <f t="shared" ref="D190:G190" si="1517">D189/D188</f>
        <v>0.45751474827663491</v>
      </c>
      <c r="E190" s="70">
        <f t="shared" si="1517"/>
        <v>0.55180896355875697</v>
      </c>
      <c r="F190" s="70">
        <f t="shared" si="1517"/>
        <v>1.1744996223273667</v>
      </c>
      <c r="G190" s="70">
        <f t="shared" si="1517"/>
        <v>1.4112531078662425</v>
      </c>
      <c r="H190" s="54" t="s">
        <v>18</v>
      </c>
      <c r="I190" s="54" t="s">
        <v>18</v>
      </c>
      <c r="J190" s="54" t="s">
        <v>18</v>
      </c>
      <c r="K190" s="71">
        <f t="shared" ref="K190:M190" si="1518">(E190-D190)*100</f>
        <v>9.429421528212206</v>
      </c>
      <c r="L190" s="71">
        <f t="shared" si="1518"/>
        <v>62.269065876860971</v>
      </c>
      <c r="M190" s="72">
        <f t="shared" si="1518"/>
        <v>23.675348553887577</v>
      </c>
      <c r="N190" s="69">
        <f t="shared" ref="N190:Q190" si="1519">N189/N188</f>
        <v>0.84706129787735374</v>
      </c>
      <c r="O190" s="70">
        <f t="shared" si="1519"/>
        <v>0.97391615337653858</v>
      </c>
      <c r="P190" s="70">
        <f t="shared" si="1519"/>
        <v>1.0129032925108175</v>
      </c>
      <c r="Q190" s="70">
        <f t="shared" si="1519"/>
        <v>1.0601277084875829</v>
      </c>
      <c r="R190" s="54" t="s">
        <v>18</v>
      </c>
      <c r="S190" s="54" t="s">
        <v>18</v>
      </c>
      <c r="T190" s="54" t="s">
        <v>18</v>
      </c>
      <c r="U190" s="71">
        <f t="shared" ref="U190:W190" si="1520">(O190-N190)*100</f>
        <v>12.685485549918486</v>
      </c>
      <c r="V190" s="71">
        <f t="shared" si="1520"/>
        <v>3.898713913427887</v>
      </c>
      <c r="W190" s="72">
        <f t="shared" si="1520"/>
        <v>4.722441597676541</v>
      </c>
      <c r="X190" s="69">
        <f t="shared" ref="X190:AA190" si="1521">X189/X188</f>
        <v>1.0629265174696871</v>
      </c>
      <c r="Y190" s="70">
        <f t="shared" si="1521"/>
        <v>1.1483385412754079</v>
      </c>
      <c r="Z190" s="70">
        <f t="shared" si="1521"/>
        <v>1.2761661885028159</v>
      </c>
      <c r="AA190" s="70">
        <f t="shared" si="1521"/>
        <v>1.5710441113337152</v>
      </c>
      <c r="AB190" s="54" t="s">
        <v>18</v>
      </c>
      <c r="AC190" s="54" t="s">
        <v>18</v>
      </c>
      <c r="AD190" s="54" t="s">
        <v>18</v>
      </c>
      <c r="AE190" s="71">
        <f t="shared" ref="AE190:AG190" si="1522">(Y190-X190)*100</f>
        <v>8.5412023805720771</v>
      </c>
      <c r="AF190" s="71">
        <f t="shared" si="1522"/>
        <v>12.782764722740803</v>
      </c>
      <c r="AG190" s="72">
        <f t="shared" si="1522"/>
        <v>29.487792283089931</v>
      </c>
      <c r="AH190" s="69">
        <f t="shared" ref="AH190:AK190" si="1523">AH189/AH188</f>
        <v>0.18441444398679457</v>
      </c>
      <c r="AI190" s="70">
        <f t="shared" si="1523"/>
        <v>0.22568161431957615</v>
      </c>
      <c r="AJ190" s="70">
        <f t="shared" si="1523"/>
        <v>0.24340661166121355</v>
      </c>
      <c r="AK190" s="70">
        <f t="shared" si="1523"/>
        <v>0.29714092720946406</v>
      </c>
      <c r="AL190" s="54" t="s">
        <v>18</v>
      </c>
      <c r="AM190" s="54" t="s">
        <v>18</v>
      </c>
      <c r="AN190" s="54" t="s">
        <v>18</v>
      </c>
      <c r="AO190" s="71">
        <f t="shared" ref="AO190:AQ190" si="1524">(AI190-AH190)*100</f>
        <v>4.1267170332781573</v>
      </c>
      <c r="AP190" s="71">
        <f t="shared" si="1524"/>
        <v>1.7724997341637405</v>
      </c>
      <c r="AQ190" s="72">
        <f t="shared" si="1524"/>
        <v>5.3734315548250509</v>
      </c>
      <c r="AR190" s="69" t="s">
        <v>18</v>
      </c>
      <c r="AS190" s="70" t="s">
        <v>18</v>
      </c>
      <c r="AT190" s="70">
        <f t="shared" ref="AT190:AU190" si="1525">AT189/AT188</f>
        <v>0.97821570728576501</v>
      </c>
      <c r="AU190" s="70">
        <f t="shared" si="1525"/>
        <v>1.3827610963128547</v>
      </c>
      <c r="AV190" s="54" t="s">
        <v>18</v>
      </c>
      <c r="AW190" s="54" t="s">
        <v>18</v>
      </c>
      <c r="AX190" s="54" t="s">
        <v>18</v>
      </c>
      <c r="AY190" s="71" t="s">
        <v>18</v>
      </c>
      <c r="AZ190" s="71" t="s">
        <v>18</v>
      </c>
      <c r="BA190" s="72">
        <f t="shared" ref="BA190" si="1526">(AU190-AT190)*100</f>
        <v>40.454538902708968</v>
      </c>
    </row>
    <row r="191" spans="1:53" s="61" customFormat="1" ht="15.75" customHeight="1" thickBot="1" x14ac:dyDescent="0.3">
      <c r="A191" s="55" t="str">
        <f t="shared" ref="A191" si="1527">B191</f>
        <v>Ханты-Мансийский АО - Югра</v>
      </c>
      <c r="B191" s="116" t="s">
        <v>82</v>
      </c>
      <c r="C191" s="56" t="s">
        <v>17</v>
      </c>
      <c r="D191" s="57">
        <f t="shared" ref="D191:E192" si="1528">N191+X191+AH191</f>
        <v>2479.6320000000001</v>
      </c>
      <c r="E191" s="58">
        <f t="shared" si="1528"/>
        <v>2606.7929999999997</v>
      </c>
      <c r="F191" s="58">
        <f>P191+Z191+AT191</f>
        <v>1736.3050000000001</v>
      </c>
      <c r="G191" s="58">
        <f>Q191+AA191+AU191</f>
        <v>1888.1510000000001</v>
      </c>
      <c r="H191" s="59">
        <f t="shared" ref="H191:J192" si="1529">E191/D191</f>
        <v>1.0512822063919161</v>
      </c>
      <c r="I191" s="59">
        <f t="shared" si="1529"/>
        <v>0.66606938103639235</v>
      </c>
      <c r="J191" s="59">
        <f t="shared" si="1529"/>
        <v>1.0874535291898602</v>
      </c>
      <c r="K191" s="58">
        <f t="shared" ref="K191:M192" si="1530">E191-D191</f>
        <v>127.1609999999996</v>
      </c>
      <c r="L191" s="58">
        <f t="shared" si="1530"/>
        <v>-870.4879999999996</v>
      </c>
      <c r="M191" s="60">
        <f t="shared" si="1530"/>
        <v>151.846</v>
      </c>
      <c r="N191" s="57">
        <f>'[1]Поступление и задолженность'!N191/1000</f>
        <v>378.95</v>
      </c>
      <c r="O191" s="58">
        <f>'[1]Поступление и задолженность'!O191/1000</f>
        <v>382.26499999999999</v>
      </c>
      <c r="P191" s="58">
        <f>'[1]Поступление и задолженность'!P191/1000</f>
        <v>413.11200000000002</v>
      </c>
      <c r="Q191" s="58">
        <f>'[1]Поступление и задолженность'!Q191/1000</f>
        <v>314.95100000000002</v>
      </c>
      <c r="R191" s="59">
        <f t="shared" ref="R191:T192" si="1531">O191/N191</f>
        <v>1.0087478559176672</v>
      </c>
      <c r="S191" s="59">
        <f t="shared" si="1531"/>
        <v>1.0806953291564754</v>
      </c>
      <c r="T191" s="59">
        <f t="shared" si="1531"/>
        <v>0.76238647146536531</v>
      </c>
      <c r="U191" s="58">
        <f t="shared" ref="U191:W192" si="1532">O191-N191</f>
        <v>3.3149999999999977</v>
      </c>
      <c r="V191" s="58">
        <f t="shared" si="1532"/>
        <v>30.847000000000037</v>
      </c>
      <c r="W191" s="60">
        <f t="shared" si="1532"/>
        <v>-98.161000000000001</v>
      </c>
      <c r="X191" s="57">
        <f>'[1]Поступление и задолженность'!X191/1000</f>
        <v>1015.167</v>
      </c>
      <c r="Y191" s="58">
        <f>'[1]Поступление и задолженность'!Y191/1000</f>
        <v>947.88599999999997</v>
      </c>
      <c r="Z191" s="58">
        <f>'[1]Поступление и задолженность'!Z191/1000</f>
        <v>1158.373</v>
      </c>
      <c r="AA191" s="58">
        <f>'[1]Поступление и задолженность'!AA191/1000</f>
        <v>1409.3720000000001</v>
      </c>
      <c r="AB191" s="59">
        <f t="shared" ref="AB191:AD192" si="1533">Y191/X191</f>
        <v>0.93372420498302244</v>
      </c>
      <c r="AC191" s="59">
        <f t="shared" si="1533"/>
        <v>1.2220594037679637</v>
      </c>
      <c r="AD191" s="59">
        <f t="shared" si="1533"/>
        <v>1.2166823639708453</v>
      </c>
      <c r="AE191" s="58">
        <f t="shared" ref="AE191:AG192" si="1534">Y191-X191</f>
        <v>-67.281000000000063</v>
      </c>
      <c r="AF191" s="58">
        <f t="shared" si="1534"/>
        <v>210.48700000000008</v>
      </c>
      <c r="AG191" s="60">
        <f t="shared" si="1534"/>
        <v>250.99900000000002</v>
      </c>
      <c r="AH191" s="57">
        <f>'[1]Поступление и задолженность'!AH191/1000</f>
        <v>1085.5150000000001</v>
      </c>
      <c r="AI191" s="58">
        <f>'[1]Поступление и задолженность'!AI191/1000</f>
        <v>1276.6420000000001</v>
      </c>
      <c r="AJ191" s="58">
        <f>'[1]Поступление и задолженность'!AJ191/1000</f>
        <v>1381.4939999999999</v>
      </c>
      <c r="AK191" s="58">
        <f>'[1]Поступление и задолженность'!AK191/1000</f>
        <v>1467</v>
      </c>
      <c r="AL191" s="59">
        <f t="shared" ref="AL191:AN192" si="1535">AI191/AH191</f>
        <v>1.1760703444908638</v>
      </c>
      <c r="AM191" s="59">
        <f t="shared" si="1535"/>
        <v>1.0821310907834771</v>
      </c>
      <c r="AN191" s="59">
        <f t="shared" si="1535"/>
        <v>1.0618938627312171</v>
      </c>
      <c r="AO191" s="58">
        <f t="shared" ref="AO191:AQ192" si="1536">AI191-AH191</f>
        <v>191.12699999999995</v>
      </c>
      <c r="AP191" s="58">
        <f t="shared" si="1536"/>
        <v>104.85199999999986</v>
      </c>
      <c r="AQ191" s="60">
        <f t="shared" si="1536"/>
        <v>85.506000000000085</v>
      </c>
      <c r="AR191" s="57" t="s">
        <v>18</v>
      </c>
      <c r="AS191" s="58" t="s">
        <v>18</v>
      </c>
      <c r="AT191" s="58">
        <f>'[1]Поступление и задолженность'!AT191/1000</f>
        <v>164.82</v>
      </c>
      <c r="AU191" s="58">
        <f>'[1]Поступление и задолженность'!AU191/1000</f>
        <v>163.828</v>
      </c>
      <c r="AV191" s="59" t="s">
        <v>18</v>
      </c>
      <c r="AW191" s="59" t="s">
        <v>18</v>
      </c>
      <c r="AX191" s="59">
        <f t="shared" ref="AX191:AX192" si="1537">AU191/AT191</f>
        <v>0.99398131294745784</v>
      </c>
      <c r="AY191" s="58" t="s">
        <v>18</v>
      </c>
      <c r="AZ191" s="58" t="s">
        <v>18</v>
      </c>
      <c r="BA191" s="60">
        <f t="shared" ref="BA191:BA192" si="1538">AU191-AT191</f>
        <v>-0.99199999999999022</v>
      </c>
    </row>
    <row r="192" spans="1:53" s="61" customFormat="1" ht="16.5" hidden="1" customHeight="1" x14ac:dyDescent="0.25">
      <c r="A192" s="62" t="str">
        <f t="shared" ref="A192:A193" si="1539">A191</f>
        <v>Ханты-Мансийский АО - Югра</v>
      </c>
      <c r="B192" s="117"/>
      <c r="C192" s="56" t="s">
        <v>19</v>
      </c>
      <c r="D192" s="63">
        <f t="shared" si="1528"/>
        <v>1689.2619999999999</v>
      </c>
      <c r="E192" s="64">
        <f t="shared" si="1528"/>
        <v>1927.519</v>
      </c>
      <c r="F192" s="64">
        <f>P192+Z192+AT192</f>
        <v>2119.4900000000002</v>
      </c>
      <c r="G192" s="64">
        <f>Q192+AA192+AU192</f>
        <v>2536.8859999999995</v>
      </c>
      <c r="H192" s="65">
        <f t="shared" si="1529"/>
        <v>1.141042064522851</v>
      </c>
      <c r="I192" s="65">
        <f t="shared" si="1529"/>
        <v>1.0995948678067506</v>
      </c>
      <c r="J192" s="65">
        <f t="shared" si="1529"/>
        <v>1.1969322808788903</v>
      </c>
      <c r="K192" s="64">
        <f t="shared" si="1530"/>
        <v>238.25700000000006</v>
      </c>
      <c r="L192" s="64">
        <f t="shared" si="1530"/>
        <v>191.97100000000023</v>
      </c>
      <c r="M192" s="66">
        <f t="shared" si="1530"/>
        <v>417.39599999999928</v>
      </c>
      <c r="N192" s="63">
        <f>'[1]Поступление и задолженность'!N192/1000</f>
        <v>322.27800000000002</v>
      </c>
      <c r="O192" s="64">
        <f>'[1]Поступление и задолженность'!O192/1000</f>
        <v>386.01600000000002</v>
      </c>
      <c r="P192" s="64">
        <f>'[1]Поступление и задолженность'!P192/1000</f>
        <v>426.28899999999999</v>
      </c>
      <c r="Q192" s="64">
        <f>'[1]Поступление и задолженность'!Q192/1000</f>
        <v>442.90199999999999</v>
      </c>
      <c r="R192" s="65">
        <f t="shared" si="1531"/>
        <v>1.1977733509578687</v>
      </c>
      <c r="S192" s="65">
        <f t="shared" si="1531"/>
        <v>1.1043298723368979</v>
      </c>
      <c r="T192" s="65">
        <f t="shared" si="1531"/>
        <v>1.0389712143639644</v>
      </c>
      <c r="U192" s="64">
        <f t="shared" si="1532"/>
        <v>63.738</v>
      </c>
      <c r="V192" s="64">
        <f t="shared" si="1532"/>
        <v>40.272999999999968</v>
      </c>
      <c r="W192" s="66">
        <f t="shared" si="1532"/>
        <v>16.613</v>
      </c>
      <c r="X192" s="63">
        <f>'[1]Поступление и задолженность'!X192/1000</f>
        <v>1224.077</v>
      </c>
      <c r="Y192" s="64">
        <f>'[1]Поступление и задолженность'!Y192/1000</f>
        <v>1366.355</v>
      </c>
      <c r="Z192" s="64">
        <f>'[1]Поступление и задолженность'!Z192/1000</f>
        <v>1571.7460000000001</v>
      </c>
      <c r="AA192" s="64">
        <f>'[1]Поступление и задолженность'!AA192/1000</f>
        <v>1924.9469999999999</v>
      </c>
      <c r="AB192" s="65">
        <f t="shared" si="1533"/>
        <v>1.1162328840424254</v>
      </c>
      <c r="AC192" s="65">
        <f t="shared" si="1533"/>
        <v>1.1503203779398472</v>
      </c>
      <c r="AD192" s="65">
        <f t="shared" si="1533"/>
        <v>1.2247188795136108</v>
      </c>
      <c r="AE192" s="64">
        <f t="shared" si="1534"/>
        <v>142.27800000000002</v>
      </c>
      <c r="AF192" s="64">
        <f t="shared" si="1534"/>
        <v>205.39100000000008</v>
      </c>
      <c r="AG192" s="66">
        <f t="shared" si="1534"/>
        <v>353.20099999999979</v>
      </c>
      <c r="AH192" s="63">
        <f>'[1]Поступление и задолженность'!AH192/1000</f>
        <v>142.90700000000001</v>
      </c>
      <c r="AI192" s="64">
        <f>'[1]Поступление и задолженность'!AI192/1000</f>
        <v>175.148</v>
      </c>
      <c r="AJ192" s="64">
        <f>'[1]Поступление и задолженность'!AJ192/1000</f>
        <v>188.38300000000001</v>
      </c>
      <c r="AK192" s="64">
        <f>'[1]Поступление и задолженность'!AK192/1000</f>
        <v>274.505</v>
      </c>
      <c r="AL192" s="65">
        <f t="shared" si="1535"/>
        <v>1.2256082627163118</v>
      </c>
      <c r="AM192" s="65">
        <f t="shared" si="1535"/>
        <v>1.0755646653116222</v>
      </c>
      <c r="AN192" s="65">
        <f t="shared" si="1535"/>
        <v>1.4571643938147285</v>
      </c>
      <c r="AO192" s="64">
        <f t="shared" si="1536"/>
        <v>32.240999999999985</v>
      </c>
      <c r="AP192" s="64">
        <f t="shared" si="1536"/>
        <v>13.235000000000014</v>
      </c>
      <c r="AQ192" s="66">
        <f t="shared" si="1536"/>
        <v>86.121999999999986</v>
      </c>
      <c r="AR192" s="63">
        <f>'[1]Поступление и задолженность'!AR192/1000</f>
        <v>105.431</v>
      </c>
      <c r="AS192" s="64">
        <f>'[1]Поступление и задолженность'!AS192/1000</f>
        <v>121.73399999999999</v>
      </c>
      <c r="AT192" s="64">
        <f>'[1]Поступление и задолженность'!AT192/1000</f>
        <v>121.455</v>
      </c>
      <c r="AU192" s="64">
        <f>'[1]Поступление и задолженность'!AU192/1000</f>
        <v>169.03700000000001</v>
      </c>
      <c r="AV192" s="65">
        <f t="shared" ref="AV192:AW192" si="1540">AS192/AR192</f>
        <v>1.1546319393726703</v>
      </c>
      <c r="AW192" s="65">
        <f t="shared" si="1540"/>
        <v>0.99770811769924594</v>
      </c>
      <c r="AX192" s="65">
        <f t="shared" si="1537"/>
        <v>1.3917664978798732</v>
      </c>
      <c r="AY192" s="64">
        <f t="shared" ref="AY192:AZ192" si="1541">AS192-AR192</f>
        <v>16.302999999999997</v>
      </c>
      <c r="AZ192" s="64">
        <f t="shared" si="1541"/>
        <v>-0.27899999999999636</v>
      </c>
      <c r="BA192" s="66">
        <f t="shared" si="1538"/>
        <v>47.582000000000008</v>
      </c>
    </row>
    <row r="193" spans="1:53" s="61" customFormat="1" ht="45" hidden="1" customHeight="1" thickBot="1" x14ac:dyDescent="0.3">
      <c r="A193" s="67" t="str">
        <f t="shared" si="1539"/>
        <v>Ханты-Мансийский АО - Югра</v>
      </c>
      <c r="B193" s="118"/>
      <c r="C193" s="68" t="s">
        <v>20</v>
      </c>
      <c r="D193" s="69">
        <f t="shared" ref="D193:G193" si="1542">D192/D191</f>
        <v>0.68125512172774016</v>
      </c>
      <c r="E193" s="70">
        <f t="shared" si="1542"/>
        <v>0.73942158046304418</v>
      </c>
      <c r="F193" s="70">
        <f t="shared" si="1542"/>
        <v>1.2206899133504772</v>
      </c>
      <c r="G193" s="70">
        <f t="shared" si="1542"/>
        <v>1.3435821605369482</v>
      </c>
      <c r="H193" s="54" t="s">
        <v>18</v>
      </c>
      <c r="I193" s="54" t="s">
        <v>18</v>
      </c>
      <c r="J193" s="54" t="s">
        <v>18</v>
      </c>
      <c r="K193" s="71">
        <f t="shared" ref="K193:M193" si="1543">(E193-D193)*100</f>
        <v>5.8166458735304012</v>
      </c>
      <c r="L193" s="71">
        <f t="shared" si="1543"/>
        <v>48.126833288743299</v>
      </c>
      <c r="M193" s="72">
        <f t="shared" si="1543"/>
        <v>12.289224718647107</v>
      </c>
      <c r="N193" s="69">
        <f t="shared" ref="N193:Q193" si="1544">N192/N191</f>
        <v>0.85044992743105963</v>
      </c>
      <c r="O193" s="70">
        <f t="shared" si="1544"/>
        <v>1.0098125645821616</v>
      </c>
      <c r="P193" s="70">
        <f t="shared" si="1544"/>
        <v>1.0318969189953329</v>
      </c>
      <c r="Q193" s="70">
        <f t="shared" si="1544"/>
        <v>1.4062568463030756</v>
      </c>
      <c r="R193" s="54" t="s">
        <v>18</v>
      </c>
      <c r="S193" s="54" t="s">
        <v>18</v>
      </c>
      <c r="T193" s="54" t="s">
        <v>18</v>
      </c>
      <c r="U193" s="71">
        <f t="shared" ref="U193:W193" si="1545">(O193-N193)*100</f>
        <v>15.936263715110199</v>
      </c>
      <c r="V193" s="71">
        <f t="shared" si="1545"/>
        <v>2.2084354413171248</v>
      </c>
      <c r="W193" s="72">
        <f t="shared" si="1545"/>
        <v>37.435992730774274</v>
      </c>
      <c r="X193" s="69">
        <f t="shared" ref="X193:AA193" si="1546">X192/X191</f>
        <v>1.2057888012514197</v>
      </c>
      <c r="Y193" s="70">
        <f t="shared" si="1546"/>
        <v>1.4414760846768493</v>
      </c>
      <c r="Z193" s="70">
        <f t="shared" si="1546"/>
        <v>1.3568565565668398</v>
      </c>
      <c r="AA193" s="70">
        <f t="shared" si="1546"/>
        <v>1.3658189605015565</v>
      </c>
      <c r="AB193" s="54" t="s">
        <v>18</v>
      </c>
      <c r="AC193" s="54" t="s">
        <v>18</v>
      </c>
      <c r="AD193" s="54" t="s">
        <v>18</v>
      </c>
      <c r="AE193" s="71">
        <f t="shared" ref="AE193:AG193" si="1547">(Y193-X193)*100</f>
        <v>23.568728342542954</v>
      </c>
      <c r="AF193" s="71">
        <f t="shared" si="1547"/>
        <v>-8.4619528110009501</v>
      </c>
      <c r="AG193" s="72">
        <f t="shared" si="1547"/>
        <v>0.89624039347167006</v>
      </c>
      <c r="AH193" s="69">
        <f t="shared" ref="AH193:AK193" si="1548">AH192/AH191</f>
        <v>0.13164903294749497</v>
      </c>
      <c r="AI193" s="70">
        <f t="shared" si="1548"/>
        <v>0.13719429566002059</v>
      </c>
      <c r="AJ193" s="70">
        <f t="shared" si="1548"/>
        <v>0.13636179382610422</v>
      </c>
      <c r="AK193" s="70">
        <f t="shared" si="1548"/>
        <v>0.18711997273346967</v>
      </c>
      <c r="AL193" s="54" t="s">
        <v>18</v>
      </c>
      <c r="AM193" s="54" t="s">
        <v>18</v>
      </c>
      <c r="AN193" s="54" t="s">
        <v>18</v>
      </c>
      <c r="AO193" s="71">
        <f t="shared" ref="AO193:AQ193" si="1549">(AI193-AH193)*100</f>
        <v>0.55452627125256171</v>
      </c>
      <c r="AP193" s="71">
        <f t="shared" si="1549"/>
        <v>-8.325018339163659E-2</v>
      </c>
      <c r="AQ193" s="72">
        <f t="shared" si="1549"/>
        <v>5.0758178907365448</v>
      </c>
      <c r="AR193" s="69" t="s">
        <v>18</v>
      </c>
      <c r="AS193" s="70" t="s">
        <v>18</v>
      </c>
      <c r="AT193" s="70">
        <f t="shared" ref="AT193:AU193" si="1550">AT192/AT191</f>
        <v>0.73689479432107752</v>
      </c>
      <c r="AU193" s="70">
        <f t="shared" si="1550"/>
        <v>1.0317955416656495</v>
      </c>
      <c r="AV193" s="54" t="s">
        <v>18</v>
      </c>
      <c r="AW193" s="54" t="s">
        <v>18</v>
      </c>
      <c r="AX193" s="54" t="s">
        <v>18</v>
      </c>
      <c r="AY193" s="71" t="s">
        <v>18</v>
      </c>
      <c r="AZ193" s="71" t="s">
        <v>18</v>
      </c>
      <c r="BA193" s="72">
        <f t="shared" ref="BA193" si="1551">(AU193-AT193)*100</f>
        <v>29.490074734457195</v>
      </c>
    </row>
    <row r="194" spans="1:53" s="61" customFormat="1" ht="15.75" hidden="1" customHeight="1" thickBot="1" x14ac:dyDescent="0.3">
      <c r="A194" s="55" t="str">
        <f t="shared" ref="A194" si="1552">B194</f>
        <v>Ямало-Hенецкий АО</v>
      </c>
      <c r="B194" s="116" t="s">
        <v>83</v>
      </c>
      <c r="C194" s="56" t="s">
        <v>17</v>
      </c>
      <c r="D194" s="57">
        <f t="shared" ref="D194:E195" si="1553">N194+X194+AH194</f>
        <v>512.02300000000002</v>
      </c>
      <c r="E194" s="58">
        <f t="shared" si="1553"/>
        <v>567.03700000000003</v>
      </c>
      <c r="F194" s="58">
        <f>P194+Z194+AT194</f>
        <v>445.99</v>
      </c>
      <c r="G194" s="58">
        <f>Q194+AA194+AU194</f>
        <v>435.04499999999996</v>
      </c>
      <c r="H194" s="59">
        <f t="shared" ref="H194:J195" si="1554">E194/D194</f>
        <v>1.1074443921464465</v>
      </c>
      <c r="I194" s="59">
        <f t="shared" si="1554"/>
        <v>0.78652715783978822</v>
      </c>
      <c r="J194" s="59">
        <f t="shared" si="1554"/>
        <v>0.97545909101100914</v>
      </c>
      <c r="K194" s="58">
        <f t="shared" ref="K194:M195" si="1555">E194-D194</f>
        <v>55.01400000000001</v>
      </c>
      <c r="L194" s="58">
        <f t="shared" si="1555"/>
        <v>-121.04700000000003</v>
      </c>
      <c r="M194" s="60">
        <f t="shared" si="1555"/>
        <v>-10.94500000000005</v>
      </c>
      <c r="N194" s="57">
        <f>'[1]Поступление и задолженность'!N194/1000</f>
        <v>65.177999999999997</v>
      </c>
      <c r="O194" s="58">
        <f>'[1]Поступление и задолженность'!O194/1000</f>
        <v>72.125</v>
      </c>
      <c r="P194" s="58">
        <f>'[1]Поступление и задолженность'!P194/1000</f>
        <v>78.23</v>
      </c>
      <c r="Q194" s="58">
        <f>'[1]Поступление и задолженность'!Q194/1000</f>
        <v>80.459999999999994</v>
      </c>
      <c r="R194" s="59">
        <f t="shared" ref="R194:T195" si="1556">O194/N194</f>
        <v>1.1065850440332627</v>
      </c>
      <c r="S194" s="59">
        <f t="shared" si="1556"/>
        <v>1.0846447140381283</v>
      </c>
      <c r="T194" s="59">
        <f t="shared" si="1556"/>
        <v>1.0285056883548509</v>
      </c>
      <c r="U194" s="58">
        <f t="shared" ref="U194:W195" si="1557">O194-N194</f>
        <v>6.9470000000000027</v>
      </c>
      <c r="V194" s="58">
        <f t="shared" si="1557"/>
        <v>6.105000000000004</v>
      </c>
      <c r="W194" s="60">
        <f t="shared" si="1557"/>
        <v>2.2299999999999898</v>
      </c>
      <c r="X194" s="57">
        <f>'[1]Поступление и задолженность'!X194/1000</f>
        <v>223.29599999999999</v>
      </c>
      <c r="Y194" s="58">
        <f>'[1]Поступление и задолженность'!Y194/1000</f>
        <v>248.31</v>
      </c>
      <c r="Z194" s="58">
        <f>'[1]Поступление и задолженность'!Z194/1000</f>
        <v>326.65499999999997</v>
      </c>
      <c r="AA194" s="58">
        <f>'[1]Поступление и задолженность'!AA194/1000</f>
        <v>323.92599999999999</v>
      </c>
      <c r="AB194" s="59">
        <f t="shared" ref="AB194:AD195" si="1558">Y194/X194</f>
        <v>1.1120217110920034</v>
      </c>
      <c r="AC194" s="59">
        <f t="shared" si="1558"/>
        <v>1.3155128669807901</v>
      </c>
      <c r="AD194" s="59">
        <f t="shared" si="1558"/>
        <v>0.99164561999663259</v>
      </c>
      <c r="AE194" s="58">
        <f t="shared" ref="AE194:AG195" si="1559">Y194-X194</f>
        <v>25.01400000000001</v>
      </c>
      <c r="AF194" s="58">
        <f t="shared" si="1559"/>
        <v>78.34499999999997</v>
      </c>
      <c r="AG194" s="60">
        <f t="shared" si="1559"/>
        <v>-2.728999999999985</v>
      </c>
      <c r="AH194" s="57">
        <f>'[1]Поступление и задолженность'!AH194/1000</f>
        <v>223.54900000000001</v>
      </c>
      <c r="AI194" s="58">
        <f>'[1]Поступление и задолженность'!AI194/1000</f>
        <v>246.602</v>
      </c>
      <c r="AJ194" s="58">
        <f>'[1]Поступление и задолженность'!AJ194/1000</f>
        <v>259.947</v>
      </c>
      <c r="AK194" s="58">
        <f>'[1]Поступление и задолженность'!AK194/1000</f>
        <v>227.37</v>
      </c>
      <c r="AL194" s="59">
        <f t="shared" ref="AL194:AN195" si="1560">AI194/AH194</f>
        <v>1.10312280529101</v>
      </c>
      <c r="AM194" s="59">
        <f t="shared" si="1560"/>
        <v>1.0541155383979044</v>
      </c>
      <c r="AN194" s="59">
        <f t="shared" si="1560"/>
        <v>0.87467829980726841</v>
      </c>
      <c r="AO194" s="58">
        <f t="shared" ref="AO194:AQ195" si="1561">AI194-AH194</f>
        <v>23.052999999999997</v>
      </c>
      <c r="AP194" s="58">
        <f t="shared" si="1561"/>
        <v>13.344999999999999</v>
      </c>
      <c r="AQ194" s="60">
        <f t="shared" si="1561"/>
        <v>-32.576999999999998</v>
      </c>
      <c r="AR194" s="57" t="s">
        <v>18</v>
      </c>
      <c r="AS194" s="58" t="s">
        <v>18</v>
      </c>
      <c r="AT194" s="58">
        <f>'[1]Поступление и задолженность'!AT194/1000</f>
        <v>41.104999999999997</v>
      </c>
      <c r="AU194" s="58">
        <f>'[1]Поступление и задолженность'!AU194/1000</f>
        <v>30.658999999999999</v>
      </c>
      <c r="AV194" s="59" t="s">
        <v>18</v>
      </c>
      <c r="AW194" s="59" t="s">
        <v>18</v>
      </c>
      <c r="AX194" s="59">
        <f t="shared" ref="AX194:AX195" si="1562">AU194/AT194</f>
        <v>0.74587033207638975</v>
      </c>
      <c r="AY194" s="58" t="s">
        <v>18</v>
      </c>
      <c r="AZ194" s="58" t="s">
        <v>18</v>
      </c>
      <c r="BA194" s="60">
        <f t="shared" ref="BA194:BA195" si="1563">AU194-AT194</f>
        <v>-10.445999999999998</v>
      </c>
    </row>
    <row r="195" spans="1:53" s="61" customFormat="1" ht="16.5" hidden="1" customHeight="1" x14ac:dyDescent="0.25">
      <c r="A195" s="62" t="str">
        <f t="shared" ref="A195:A196" si="1564">A194</f>
        <v>Ямало-Hенецкий АО</v>
      </c>
      <c r="B195" s="117"/>
      <c r="C195" s="56" t="s">
        <v>19</v>
      </c>
      <c r="D195" s="63">
        <f t="shared" si="1553"/>
        <v>439.98699999999997</v>
      </c>
      <c r="E195" s="64">
        <f t="shared" si="1553"/>
        <v>553.61599999999999</v>
      </c>
      <c r="F195" s="64">
        <f>P195+Z195+AT195</f>
        <v>648.52699999999993</v>
      </c>
      <c r="G195" s="64">
        <f>Q195+AA195+AU195</f>
        <v>722.32899999999995</v>
      </c>
      <c r="H195" s="65">
        <f t="shared" si="1554"/>
        <v>1.2582553575446549</v>
      </c>
      <c r="I195" s="65">
        <f t="shared" si="1554"/>
        <v>1.1714383254819223</v>
      </c>
      <c r="J195" s="65">
        <f t="shared" si="1554"/>
        <v>1.1137994254672512</v>
      </c>
      <c r="K195" s="64">
        <f t="shared" si="1555"/>
        <v>113.62900000000002</v>
      </c>
      <c r="L195" s="64">
        <f t="shared" si="1555"/>
        <v>94.910999999999945</v>
      </c>
      <c r="M195" s="66">
        <f t="shared" si="1555"/>
        <v>73.802000000000021</v>
      </c>
      <c r="N195" s="63">
        <f>'[1]Поступление и задолженность'!N195/1000</f>
        <v>70.724999999999994</v>
      </c>
      <c r="O195" s="64">
        <f>'[1]Поступление и задолженность'!O195/1000</f>
        <v>91.507000000000005</v>
      </c>
      <c r="P195" s="64">
        <f>'[1]Поступление и задолженность'!P195/1000</f>
        <v>103.363</v>
      </c>
      <c r="Q195" s="64">
        <f>'[1]Поступление и задолженность'!Q195/1000</f>
        <v>114.47799999999999</v>
      </c>
      <c r="R195" s="65">
        <f t="shared" si="1556"/>
        <v>1.2938423471191236</v>
      </c>
      <c r="S195" s="65">
        <f t="shared" si="1556"/>
        <v>1.1295638585026282</v>
      </c>
      <c r="T195" s="65">
        <f t="shared" si="1556"/>
        <v>1.1075336435668468</v>
      </c>
      <c r="U195" s="64">
        <f t="shared" si="1557"/>
        <v>20.782000000000011</v>
      </c>
      <c r="V195" s="64">
        <f t="shared" si="1557"/>
        <v>11.855999999999995</v>
      </c>
      <c r="W195" s="66">
        <f t="shared" si="1557"/>
        <v>11.114999999999995</v>
      </c>
      <c r="X195" s="63">
        <f>'[1]Поступление и задолженность'!X195/1000</f>
        <v>345.26100000000002</v>
      </c>
      <c r="Y195" s="64">
        <f>'[1]Поступление и задолженность'!Y195/1000</f>
        <v>418.50200000000001</v>
      </c>
      <c r="Z195" s="64">
        <f>'[1]Поступление и задолженность'!Z195/1000</f>
        <v>512.149</v>
      </c>
      <c r="AA195" s="64">
        <f>'[1]Поступление и задолженность'!AA195/1000</f>
        <v>559.59500000000003</v>
      </c>
      <c r="AB195" s="65">
        <f t="shared" si="1558"/>
        <v>1.2121322709486446</v>
      </c>
      <c r="AC195" s="65">
        <f t="shared" si="1558"/>
        <v>1.2237671504556729</v>
      </c>
      <c r="AD195" s="65">
        <f t="shared" si="1558"/>
        <v>1.0926410087689324</v>
      </c>
      <c r="AE195" s="64">
        <f t="shared" si="1559"/>
        <v>73.240999999999985</v>
      </c>
      <c r="AF195" s="64">
        <f t="shared" si="1559"/>
        <v>93.646999999999991</v>
      </c>
      <c r="AG195" s="66">
        <f t="shared" si="1559"/>
        <v>47.446000000000026</v>
      </c>
      <c r="AH195" s="63">
        <f>'[1]Поступление и задолженность'!AH195/1000</f>
        <v>24.001000000000001</v>
      </c>
      <c r="AI195" s="64">
        <f>'[1]Поступление и задолженность'!AI195/1000</f>
        <v>43.606999999999999</v>
      </c>
      <c r="AJ195" s="64">
        <f>'[1]Поступление и задолженность'!AJ195/1000</f>
        <v>56.55</v>
      </c>
      <c r="AK195" s="64">
        <f>'[1]Поступление и задолженность'!AK195/1000</f>
        <v>74.718999999999994</v>
      </c>
      <c r="AL195" s="65">
        <f t="shared" si="1560"/>
        <v>1.816882629890421</v>
      </c>
      <c r="AM195" s="65">
        <f t="shared" si="1560"/>
        <v>1.2968101451601806</v>
      </c>
      <c r="AN195" s="65">
        <f t="shared" si="1560"/>
        <v>1.3212908930150309</v>
      </c>
      <c r="AO195" s="64">
        <f t="shared" si="1561"/>
        <v>19.605999999999998</v>
      </c>
      <c r="AP195" s="64">
        <f t="shared" si="1561"/>
        <v>12.942999999999998</v>
      </c>
      <c r="AQ195" s="66">
        <f t="shared" si="1561"/>
        <v>18.168999999999997</v>
      </c>
      <c r="AR195" s="63">
        <f>'[1]Поступление и задолженность'!AR195/1000</f>
        <v>18.997</v>
      </c>
      <c r="AS195" s="64">
        <f>'[1]Поступление и задолженность'!AS195/1000</f>
        <v>31.588000000000001</v>
      </c>
      <c r="AT195" s="64">
        <f>'[1]Поступление и задолженность'!AT195/1000</f>
        <v>33.015000000000001</v>
      </c>
      <c r="AU195" s="64">
        <f>'[1]Поступление и задолженность'!AU195/1000</f>
        <v>48.256</v>
      </c>
      <c r="AV195" s="65">
        <f t="shared" ref="AV195:AW195" si="1565">AS195/AR195</f>
        <v>1.6627888613991684</v>
      </c>
      <c r="AW195" s="65">
        <f t="shared" si="1565"/>
        <v>1.0451753830568571</v>
      </c>
      <c r="AX195" s="65">
        <f t="shared" si="1562"/>
        <v>1.4616386490988944</v>
      </c>
      <c r="AY195" s="64">
        <f t="shared" ref="AY195:AZ195" si="1566">AS195-AR195</f>
        <v>12.591000000000001</v>
      </c>
      <c r="AZ195" s="64">
        <f t="shared" si="1566"/>
        <v>1.4269999999999996</v>
      </c>
      <c r="BA195" s="66">
        <f t="shared" si="1563"/>
        <v>15.241</v>
      </c>
    </row>
    <row r="196" spans="1:53" s="61" customFormat="1" ht="45" hidden="1" customHeight="1" thickBot="1" x14ac:dyDescent="0.3">
      <c r="A196" s="67" t="str">
        <f t="shared" si="1564"/>
        <v>Ямало-Hенецкий АО</v>
      </c>
      <c r="B196" s="118"/>
      <c r="C196" s="68" t="s">
        <v>20</v>
      </c>
      <c r="D196" s="69">
        <f t="shared" ref="D196:G196" si="1567">D195/D194</f>
        <v>0.85931100751333422</v>
      </c>
      <c r="E196" s="70">
        <f t="shared" si="1567"/>
        <v>0.97633135051151854</v>
      </c>
      <c r="F196" s="70">
        <f t="shared" si="1567"/>
        <v>1.4541290163456577</v>
      </c>
      <c r="G196" s="70">
        <f t="shared" si="1567"/>
        <v>1.6603546759530623</v>
      </c>
      <c r="H196" s="54" t="s">
        <v>18</v>
      </c>
      <c r="I196" s="54" t="s">
        <v>18</v>
      </c>
      <c r="J196" s="54" t="s">
        <v>18</v>
      </c>
      <c r="K196" s="71">
        <f t="shared" ref="K196:M196" si="1568">(E196-D196)*100</f>
        <v>11.702034299818431</v>
      </c>
      <c r="L196" s="71">
        <f t="shared" si="1568"/>
        <v>47.779766583413917</v>
      </c>
      <c r="M196" s="72">
        <f t="shared" si="1568"/>
        <v>20.622565960740459</v>
      </c>
      <c r="N196" s="69">
        <f t="shared" ref="N196:Q196" si="1569">N195/N194</f>
        <v>1.0851054036638128</v>
      </c>
      <c r="O196" s="70">
        <f t="shared" si="1569"/>
        <v>1.2687279029462739</v>
      </c>
      <c r="P196" s="70">
        <f t="shared" si="1569"/>
        <v>1.3212706122970728</v>
      </c>
      <c r="Q196" s="70">
        <f t="shared" si="1569"/>
        <v>1.4227939348744718</v>
      </c>
      <c r="R196" s="54" t="s">
        <v>18</v>
      </c>
      <c r="S196" s="54" t="s">
        <v>18</v>
      </c>
      <c r="T196" s="54" t="s">
        <v>18</v>
      </c>
      <c r="U196" s="71">
        <f t="shared" ref="U196:W196" si="1570">(O196-N196)*100</f>
        <v>18.362249928246111</v>
      </c>
      <c r="V196" s="71">
        <f t="shared" si="1570"/>
        <v>5.2542709350798855</v>
      </c>
      <c r="W196" s="72">
        <f t="shared" si="1570"/>
        <v>10.152332257739904</v>
      </c>
      <c r="X196" s="69">
        <f t="shared" ref="X196:AA196" si="1571">X195/X194</f>
        <v>1.5462032459157353</v>
      </c>
      <c r="Y196" s="70">
        <f t="shared" si="1571"/>
        <v>1.6854013128750354</v>
      </c>
      <c r="Z196" s="70">
        <f t="shared" si="1571"/>
        <v>1.5678590561907824</v>
      </c>
      <c r="AA196" s="70">
        <f t="shared" si="1571"/>
        <v>1.727539623247285</v>
      </c>
      <c r="AB196" s="54" t="s">
        <v>18</v>
      </c>
      <c r="AC196" s="54" t="s">
        <v>18</v>
      </c>
      <c r="AD196" s="54" t="s">
        <v>18</v>
      </c>
      <c r="AE196" s="71">
        <f t="shared" ref="AE196:AG196" si="1572">(Y196-X196)*100</f>
        <v>13.919806695930003</v>
      </c>
      <c r="AF196" s="71">
        <f t="shared" si="1572"/>
        <v>-11.754225668425299</v>
      </c>
      <c r="AG196" s="72">
        <f t="shared" si="1572"/>
        <v>15.96805670565027</v>
      </c>
      <c r="AH196" s="69">
        <f t="shared" ref="AH196:AK196" si="1573">AH195/AH194</f>
        <v>0.10736348630501591</v>
      </c>
      <c r="AI196" s="70">
        <f t="shared" si="1573"/>
        <v>0.17683149366185189</v>
      </c>
      <c r="AJ196" s="70">
        <f t="shared" si="1573"/>
        <v>0.21754434557813707</v>
      </c>
      <c r="AK196" s="70">
        <f t="shared" si="1573"/>
        <v>0.32862294937766634</v>
      </c>
      <c r="AL196" s="54" t="s">
        <v>18</v>
      </c>
      <c r="AM196" s="54" t="s">
        <v>18</v>
      </c>
      <c r="AN196" s="54" t="s">
        <v>18</v>
      </c>
      <c r="AO196" s="71">
        <f t="shared" ref="AO196:AQ196" si="1574">(AI196-AH196)*100</f>
        <v>6.9468007356835972</v>
      </c>
      <c r="AP196" s="71">
        <f t="shared" si="1574"/>
        <v>4.071285191628518</v>
      </c>
      <c r="AQ196" s="72">
        <f t="shared" si="1574"/>
        <v>11.107860379952928</v>
      </c>
      <c r="AR196" s="69" t="s">
        <v>18</v>
      </c>
      <c r="AS196" s="70" t="s">
        <v>18</v>
      </c>
      <c r="AT196" s="70">
        <f t="shared" ref="AT196:AU196" si="1575">AT195/AT194</f>
        <v>0.80318696022381708</v>
      </c>
      <c r="AU196" s="70">
        <f t="shared" si="1575"/>
        <v>1.5739587070680714</v>
      </c>
      <c r="AV196" s="54" t="s">
        <v>18</v>
      </c>
      <c r="AW196" s="54" t="s">
        <v>18</v>
      </c>
      <c r="AX196" s="54" t="s">
        <v>18</v>
      </c>
      <c r="AY196" s="71" t="s">
        <v>18</v>
      </c>
      <c r="AZ196" s="71" t="s">
        <v>18</v>
      </c>
      <c r="BA196" s="72">
        <f t="shared" ref="BA196" si="1576">(AU196-AT196)*100</f>
        <v>77.07717468442543</v>
      </c>
    </row>
    <row r="197" spans="1:53" s="61" customFormat="1" ht="15.75" customHeight="1" thickBot="1" x14ac:dyDescent="0.3">
      <c r="A197" s="55" t="str">
        <f t="shared" ref="A197" si="1577">B197</f>
        <v>Республика Алтай</v>
      </c>
      <c r="B197" s="116" t="s">
        <v>84</v>
      </c>
      <c r="C197" s="56" t="s">
        <v>17</v>
      </c>
      <c r="D197" s="57">
        <f t="shared" ref="D197:E198" si="1578">N197+X197+AH197</f>
        <v>205.03800000000001</v>
      </c>
      <c r="E197" s="58">
        <f t="shared" si="1578"/>
        <v>211.84100000000001</v>
      </c>
      <c r="F197" s="58">
        <f>P197+Z197+AT197</f>
        <v>139.364</v>
      </c>
      <c r="G197" s="58">
        <f>Q197+AA197+AU197</f>
        <v>147.32</v>
      </c>
      <c r="H197" s="59">
        <f t="shared" ref="H197:J198" si="1579">E197/D197</f>
        <v>1.0331792155600426</v>
      </c>
      <c r="I197" s="59">
        <f t="shared" si="1579"/>
        <v>0.65787076156173729</v>
      </c>
      <c r="J197" s="59">
        <f t="shared" si="1579"/>
        <v>1.0570879136649349</v>
      </c>
      <c r="K197" s="58">
        <f t="shared" ref="K197:M198" si="1580">E197-D197</f>
        <v>6.8029999999999973</v>
      </c>
      <c r="L197" s="58">
        <f t="shared" si="1580"/>
        <v>-72.477000000000004</v>
      </c>
      <c r="M197" s="60">
        <f t="shared" si="1580"/>
        <v>7.9559999999999889</v>
      </c>
      <c r="N197" s="57">
        <f>'[1]Поступление и задолженность'!N197/1000</f>
        <v>17.109000000000002</v>
      </c>
      <c r="O197" s="58">
        <f>'[1]Поступление и задолженность'!O197/1000</f>
        <v>16.382999999999999</v>
      </c>
      <c r="P197" s="58">
        <f>'[1]Поступление и задолженность'!P197/1000</f>
        <v>17.994</v>
      </c>
      <c r="Q197" s="58">
        <f>'[1]Поступление и задолженность'!Q197/1000</f>
        <v>30.704999999999998</v>
      </c>
      <c r="R197" s="59">
        <f t="shared" ref="R197:T198" si="1581">O197/N197</f>
        <v>0.95756619323163228</v>
      </c>
      <c r="S197" s="59">
        <f t="shared" si="1581"/>
        <v>1.0983336385277422</v>
      </c>
      <c r="T197" s="59">
        <f t="shared" si="1581"/>
        <v>1.7064021340446816</v>
      </c>
      <c r="U197" s="58">
        <f t="shared" ref="U197:W198" si="1582">O197-N197</f>
        <v>-0.72600000000000264</v>
      </c>
      <c r="V197" s="58">
        <f t="shared" si="1582"/>
        <v>1.6110000000000007</v>
      </c>
      <c r="W197" s="60">
        <f t="shared" si="1582"/>
        <v>12.710999999999999</v>
      </c>
      <c r="X197" s="57">
        <f>'[1]Поступление и задолженность'!X197/1000</f>
        <v>69.747</v>
      </c>
      <c r="Y197" s="58">
        <f>'[1]Поступление и задолженность'!Y197/1000</f>
        <v>69.954999999999998</v>
      </c>
      <c r="Z197" s="58">
        <f>'[1]Поступление и задолженность'!Z197/1000</f>
        <v>91.087000000000003</v>
      </c>
      <c r="AA197" s="58">
        <f>'[1]Поступление и задолженность'!AA197/1000</f>
        <v>89.549000000000007</v>
      </c>
      <c r="AB197" s="59">
        <f t="shared" ref="AB197:AD198" si="1583">Y197/X197</f>
        <v>1.0029822071200194</v>
      </c>
      <c r="AC197" s="59">
        <f t="shared" si="1583"/>
        <v>1.3020799085126153</v>
      </c>
      <c r="AD197" s="59">
        <f t="shared" si="1583"/>
        <v>0.98311504385916759</v>
      </c>
      <c r="AE197" s="58">
        <f t="shared" ref="AE197:AG198" si="1584">Y197-X197</f>
        <v>0.20799999999999841</v>
      </c>
      <c r="AF197" s="58">
        <f t="shared" si="1584"/>
        <v>21.132000000000005</v>
      </c>
      <c r="AG197" s="60">
        <f t="shared" si="1584"/>
        <v>-1.5379999999999967</v>
      </c>
      <c r="AH197" s="57">
        <f>'[1]Поступление и задолженность'!AH197/1000</f>
        <v>118.182</v>
      </c>
      <c r="AI197" s="58">
        <f>'[1]Поступление и задолженность'!AI197/1000</f>
        <v>125.503</v>
      </c>
      <c r="AJ197" s="58">
        <f>'[1]Поступление и задолженность'!AJ197/1000</f>
        <v>136.06399999999999</v>
      </c>
      <c r="AK197" s="58">
        <f>'[1]Поступление и задолженность'!AK197/1000</f>
        <v>130.75200000000001</v>
      </c>
      <c r="AL197" s="59">
        <f t="shared" ref="AL197:AN198" si="1585">AI197/AH197</f>
        <v>1.0619468277741111</v>
      </c>
      <c r="AM197" s="59">
        <f t="shared" si="1585"/>
        <v>1.0841493828832776</v>
      </c>
      <c r="AN197" s="59">
        <f t="shared" si="1585"/>
        <v>0.96095954844778941</v>
      </c>
      <c r="AO197" s="58">
        <f t="shared" ref="AO197:AQ198" si="1586">AI197-AH197</f>
        <v>7.320999999999998</v>
      </c>
      <c r="AP197" s="58">
        <f t="shared" si="1586"/>
        <v>10.560999999999993</v>
      </c>
      <c r="AQ197" s="60">
        <f t="shared" si="1586"/>
        <v>-5.3119999999999834</v>
      </c>
      <c r="AR197" s="57" t="s">
        <v>18</v>
      </c>
      <c r="AS197" s="58" t="s">
        <v>18</v>
      </c>
      <c r="AT197" s="58">
        <f>'[1]Поступление и задолженность'!AT197/1000</f>
        <v>30.283000000000001</v>
      </c>
      <c r="AU197" s="58">
        <f>'[1]Поступление и задолженность'!AU197/1000</f>
        <v>27.065999999999999</v>
      </c>
      <c r="AV197" s="59" t="s">
        <v>18</v>
      </c>
      <c r="AW197" s="59" t="s">
        <v>18</v>
      </c>
      <c r="AX197" s="59">
        <f t="shared" ref="AX197:AX198" si="1587">AU197/AT197</f>
        <v>0.89376878116434955</v>
      </c>
      <c r="AY197" s="58" t="s">
        <v>18</v>
      </c>
      <c r="AZ197" s="58" t="s">
        <v>18</v>
      </c>
      <c r="BA197" s="60">
        <f t="shared" ref="BA197:BA198" si="1588">AU197-AT197</f>
        <v>-3.2170000000000023</v>
      </c>
    </row>
    <row r="198" spans="1:53" s="61" customFormat="1" ht="16.5" hidden="1" customHeight="1" x14ac:dyDescent="0.25">
      <c r="A198" s="62" t="str">
        <f t="shared" ref="A198:A199" si="1589">A197</f>
        <v>Республика Алтай</v>
      </c>
      <c r="B198" s="117"/>
      <c r="C198" s="56" t="s">
        <v>19</v>
      </c>
      <c r="D198" s="63">
        <f t="shared" si="1578"/>
        <v>81.657000000000011</v>
      </c>
      <c r="E198" s="64">
        <f t="shared" si="1578"/>
        <v>102.047</v>
      </c>
      <c r="F198" s="64">
        <f>P198+Z198+AT198</f>
        <v>110.87</v>
      </c>
      <c r="G198" s="64">
        <f>Q198+AA198+AU198</f>
        <v>159.49</v>
      </c>
      <c r="H198" s="65">
        <f t="shared" si="1579"/>
        <v>1.2497030260724737</v>
      </c>
      <c r="I198" s="65">
        <f t="shared" si="1579"/>
        <v>1.086460160514273</v>
      </c>
      <c r="J198" s="65">
        <f t="shared" si="1579"/>
        <v>1.4385316136015154</v>
      </c>
      <c r="K198" s="64">
        <f t="shared" si="1580"/>
        <v>20.389999999999986</v>
      </c>
      <c r="L198" s="64">
        <f t="shared" si="1580"/>
        <v>8.8230000000000075</v>
      </c>
      <c r="M198" s="66">
        <f t="shared" si="1580"/>
        <v>48.620000000000005</v>
      </c>
      <c r="N198" s="63">
        <f>'[1]Поступление и задолженность'!N198/1000</f>
        <v>9.41</v>
      </c>
      <c r="O198" s="64">
        <f>'[1]Поступление и задолженность'!O198/1000</f>
        <v>11.321999999999999</v>
      </c>
      <c r="P198" s="64">
        <f>'[1]Поступление и задолженность'!P198/1000</f>
        <v>12.438000000000001</v>
      </c>
      <c r="Q198" s="64">
        <f>'[1]Поступление и задолженность'!Q198/1000</f>
        <v>21.872</v>
      </c>
      <c r="R198" s="65">
        <f t="shared" si="1581"/>
        <v>1.2031880977683314</v>
      </c>
      <c r="S198" s="65">
        <f t="shared" si="1581"/>
        <v>1.098569157392687</v>
      </c>
      <c r="T198" s="65">
        <f t="shared" si="1581"/>
        <v>1.7584820710725195</v>
      </c>
      <c r="U198" s="64">
        <f t="shared" si="1582"/>
        <v>1.911999999999999</v>
      </c>
      <c r="V198" s="64">
        <f t="shared" si="1582"/>
        <v>1.1160000000000014</v>
      </c>
      <c r="W198" s="66">
        <f t="shared" si="1582"/>
        <v>9.4339999999999993</v>
      </c>
      <c r="X198" s="63">
        <f>'[1]Поступление и задолженность'!X198/1000</f>
        <v>45.198</v>
      </c>
      <c r="Y198" s="64">
        <f>'[1]Поступление и задолженность'!Y198/1000</f>
        <v>59.322000000000003</v>
      </c>
      <c r="Z198" s="64">
        <f>'[1]Поступление и задолженность'!Z198/1000</f>
        <v>73.447999999999993</v>
      </c>
      <c r="AA198" s="64">
        <f>'[1]Поступление и задолженность'!AA198/1000</f>
        <v>102.919</v>
      </c>
      <c r="AB198" s="65">
        <f t="shared" si="1583"/>
        <v>1.3124917031727068</v>
      </c>
      <c r="AC198" s="65">
        <f t="shared" si="1583"/>
        <v>1.2381241360709347</v>
      </c>
      <c r="AD198" s="65">
        <f t="shared" si="1583"/>
        <v>1.4012498638492539</v>
      </c>
      <c r="AE198" s="64">
        <f t="shared" si="1584"/>
        <v>14.124000000000002</v>
      </c>
      <c r="AF198" s="64">
        <f t="shared" si="1584"/>
        <v>14.125999999999991</v>
      </c>
      <c r="AG198" s="66">
        <f t="shared" si="1584"/>
        <v>29.471000000000004</v>
      </c>
      <c r="AH198" s="63">
        <f>'[1]Поступление и задолженность'!AH198/1000</f>
        <v>27.048999999999999</v>
      </c>
      <c r="AI198" s="64">
        <f>'[1]Поступление и задолженность'!AI198/1000</f>
        <v>31.402999999999999</v>
      </c>
      <c r="AJ198" s="64">
        <f>'[1]Поступление и задолженность'!AJ198/1000</f>
        <v>41.896000000000001</v>
      </c>
      <c r="AK198" s="64">
        <f>'[1]Поступление и задолженность'!AK198/1000</f>
        <v>55.49</v>
      </c>
      <c r="AL198" s="65">
        <f t="shared" si="1585"/>
        <v>1.1609671337202854</v>
      </c>
      <c r="AM198" s="65">
        <f t="shared" si="1585"/>
        <v>1.3341400503136644</v>
      </c>
      <c r="AN198" s="65">
        <f t="shared" si="1585"/>
        <v>1.3244701164789001</v>
      </c>
      <c r="AO198" s="64">
        <f t="shared" si="1586"/>
        <v>4.3539999999999992</v>
      </c>
      <c r="AP198" s="64">
        <f t="shared" si="1586"/>
        <v>10.493000000000002</v>
      </c>
      <c r="AQ198" s="66">
        <f t="shared" si="1586"/>
        <v>13.594000000000001</v>
      </c>
      <c r="AR198" s="63">
        <f>'[1]Поступление и задолженность'!AR198/1000</f>
        <v>16.640999999999998</v>
      </c>
      <c r="AS198" s="64">
        <f>'[1]Поступление и задолженность'!AS198/1000</f>
        <v>20.347999999999999</v>
      </c>
      <c r="AT198" s="64">
        <f>'[1]Поступление и задолженность'!AT198/1000</f>
        <v>24.984000000000002</v>
      </c>
      <c r="AU198" s="64">
        <f>'[1]Поступление и задолженность'!AU198/1000</f>
        <v>34.698999999999998</v>
      </c>
      <c r="AV198" s="65">
        <f t="shared" ref="AV198:AW198" si="1590">AS198/AR198</f>
        <v>1.2227630551048616</v>
      </c>
      <c r="AW198" s="65">
        <f t="shared" si="1590"/>
        <v>1.2278356595242776</v>
      </c>
      <c r="AX198" s="65">
        <f t="shared" si="1587"/>
        <v>1.3888488632724942</v>
      </c>
      <c r="AY198" s="64">
        <f t="shared" ref="AY198:AZ198" si="1591">AS198-AR198</f>
        <v>3.7070000000000007</v>
      </c>
      <c r="AZ198" s="64">
        <f t="shared" si="1591"/>
        <v>4.6360000000000028</v>
      </c>
      <c r="BA198" s="66">
        <f t="shared" si="1588"/>
        <v>9.7149999999999963</v>
      </c>
    </row>
    <row r="199" spans="1:53" s="61" customFormat="1" ht="45" hidden="1" customHeight="1" thickBot="1" x14ac:dyDescent="0.3">
      <c r="A199" s="67" t="str">
        <f t="shared" si="1589"/>
        <v>Республика Алтай</v>
      </c>
      <c r="B199" s="118"/>
      <c r="C199" s="68" t="s">
        <v>20</v>
      </c>
      <c r="D199" s="69">
        <f t="shared" ref="D199:G199" si="1592">D198/D197</f>
        <v>0.39825300675972264</v>
      </c>
      <c r="E199" s="70">
        <f t="shared" si="1592"/>
        <v>0.4817150598798155</v>
      </c>
      <c r="F199" s="70">
        <f t="shared" si="1592"/>
        <v>0.79554260784707675</v>
      </c>
      <c r="G199" s="70">
        <f t="shared" si="1592"/>
        <v>1.082609285908227</v>
      </c>
      <c r="H199" s="54" t="s">
        <v>18</v>
      </c>
      <c r="I199" s="54" t="s">
        <v>18</v>
      </c>
      <c r="J199" s="54" t="s">
        <v>18</v>
      </c>
      <c r="K199" s="71">
        <f t="shared" ref="K199:M199" si="1593">(E199-D199)*100</f>
        <v>8.3462053120092854</v>
      </c>
      <c r="L199" s="71">
        <f t="shared" si="1593"/>
        <v>31.382754796726125</v>
      </c>
      <c r="M199" s="72">
        <f t="shared" si="1593"/>
        <v>28.706667806115028</v>
      </c>
      <c r="N199" s="69">
        <f t="shared" ref="N199:Q199" si="1594">N198/N197</f>
        <v>0.55000292243848259</v>
      </c>
      <c r="O199" s="70">
        <f t="shared" si="1594"/>
        <v>0.69108221937374104</v>
      </c>
      <c r="P199" s="70">
        <f t="shared" si="1594"/>
        <v>0.69123041013671227</v>
      </c>
      <c r="Q199" s="70">
        <f t="shared" si="1594"/>
        <v>0.7123269825761277</v>
      </c>
      <c r="R199" s="54" t="s">
        <v>18</v>
      </c>
      <c r="S199" s="54" t="s">
        <v>18</v>
      </c>
      <c r="T199" s="54" t="s">
        <v>18</v>
      </c>
      <c r="U199" s="71">
        <f t="shared" ref="U199:W199" si="1595">(O199-N199)*100</f>
        <v>14.107929693525845</v>
      </c>
      <c r="V199" s="71">
        <f t="shared" si="1595"/>
        <v>1.4819076297123424E-2</v>
      </c>
      <c r="W199" s="72">
        <f t="shared" si="1595"/>
        <v>2.1096572439415429</v>
      </c>
      <c r="X199" s="69">
        <f t="shared" ref="X199:AA199" si="1596">X198/X197</f>
        <v>0.64802787216654478</v>
      </c>
      <c r="Y199" s="70">
        <f t="shared" si="1596"/>
        <v>0.84800228718461879</v>
      </c>
      <c r="Z199" s="70">
        <f t="shared" si="1596"/>
        <v>0.80634997310263801</v>
      </c>
      <c r="AA199" s="70">
        <f t="shared" si="1596"/>
        <v>1.1493037331516822</v>
      </c>
      <c r="AB199" s="54" t="s">
        <v>18</v>
      </c>
      <c r="AC199" s="54" t="s">
        <v>18</v>
      </c>
      <c r="AD199" s="54" t="s">
        <v>18</v>
      </c>
      <c r="AE199" s="71">
        <f t="shared" ref="AE199:AG199" si="1597">(Y199-X199)*100</f>
        <v>19.997441501807401</v>
      </c>
      <c r="AF199" s="71">
        <f t="shared" si="1597"/>
        <v>-4.1652314081980784</v>
      </c>
      <c r="AG199" s="72">
        <f t="shared" si="1597"/>
        <v>34.295376004904419</v>
      </c>
      <c r="AH199" s="69">
        <f t="shared" ref="AH199:AK199" si="1598">AH198/AH197</f>
        <v>0.22887580172953578</v>
      </c>
      <c r="AI199" s="70">
        <f t="shared" si="1598"/>
        <v>0.25021712628383386</v>
      </c>
      <c r="AJ199" s="70">
        <f t="shared" si="1598"/>
        <v>0.30791392285983071</v>
      </c>
      <c r="AK199" s="70">
        <f t="shared" si="1598"/>
        <v>0.42439121390112577</v>
      </c>
      <c r="AL199" s="54" t="s">
        <v>18</v>
      </c>
      <c r="AM199" s="54" t="s">
        <v>18</v>
      </c>
      <c r="AN199" s="54" t="s">
        <v>18</v>
      </c>
      <c r="AO199" s="71">
        <f t="shared" ref="AO199:AQ199" si="1599">(AI199-AH199)*100</f>
        <v>2.1341324554298073</v>
      </c>
      <c r="AP199" s="71">
        <f t="shared" si="1599"/>
        <v>5.7696796575996858</v>
      </c>
      <c r="AQ199" s="72">
        <f t="shared" si="1599"/>
        <v>11.647729104129507</v>
      </c>
      <c r="AR199" s="69" t="s">
        <v>18</v>
      </c>
      <c r="AS199" s="70" t="s">
        <v>18</v>
      </c>
      <c r="AT199" s="70">
        <f t="shared" ref="AT199:AU199" si="1600">AT198/AT197</f>
        <v>0.82501733645939967</v>
      </c>
      <c r="AU199" s="70">
        <f t="shared" si="1600"/>
        <v>1.2820143353284563</v>
      </c>
      <c r="AV199" s="54" t="s">
        <v>18</v>
      </c>
      <c r="AW199" s="54" t="s">
        <v>18</v>
      </c>
      <c r="AX199" s="54" t="s">
        <v>18</v>
      </c>
      <c r="AY199" s="71" t="s">
        <v>18</v>
      </c>
      <c r="AZ199" s="71" t="s">
        <v>18</v>
      </c>
      <c r="BA199" s="72">
        <f t="shared" ref="BA199" si="1601">(AU199-AT199)*100</f>
        <v>45.699699886905663</v>
      </c>
    </row>
    <row r="200" spans="1:53" s="61" customFormat="1" ht="15.75" customHeight="1" thickBot="1" x14ac:dyDescent="0.3">
      <c r="A200" s="55" t="str">
        <f t="shared" ref="A200" si="1602">B200</f>
        <v>Республика Бурятия</v>
      </c>
      <c r="B200" s="116" t="s">
        <v>85</v>
      </c>
      <c r="C200" s="56" t="s">
        <v>17</v>
      </c>
      <c r="D200" s="57">
        <f t="shared" ref="D200:E201" si="1603">N200+X200+AH200</f>
        <v>905.125</v>
      </c>
      <c r="E200" s="58">
        <f t="shared" si="1603"/>
        <v>1151.6400000000001</v>
      </c>
      <c r="F200" s="58">
        <f>P200+Z200+AT200</f>
        <v>708.87899999999991</v>
      </c>
      <c r="G200" s="58">
        <f>Q200+AA200+AU200</f>
        <v>811.06</v>
      </c>
      <c r="H200" s="59">
        <f t="shared" ref="H200:J201" si="1604">E200/D200</f>
        <v>1.2723546471481841</v>
      </c>
      <c r="I200" s="59">
        <f t="shared" si="1604"/>
        <v>0.61553871001354576</v>
      </c>
      <c r="J200" s="59">
        <f t="shared" si="1604"/>
        <v>1.1441444872820328</v>
      </c>
      <c r="K200" s="58">
        <f t="shared" ref="K200:M201" si="1605">E200-D200</f>
        <v>246.5150000000001</v>
      </c>
      <c r="L200" s="58">
        <f t="shared" si="1605"/>
        <v>-442.76100000000019</v>
      </c>
      <c r="M200" s="60">
        <f t="shared" si="1605"/>
        <v>102.18100000000004</v>
      </c>
      <c r="N200" s="57">
        <f>'[1]Поступление и задолженность'!N200/1000</f>
        <v>55.712000000000003</v>
      </c>
      <c r="O200" s="58">
        <f>'[1]Поступление и задолженность'!O200/1000</f>
        <v>56.265000000000001</v>
      </c>
      <c r="P200" s="58">
        <f>'[1]Поступление и задолженность'!P200/1000</f>
        <v>68.442999999999998</v>
      </c>
      <c r="Q200" s="58">
        <f>'[1]Поступление и задолженность'!Q200/1000</f>
        <v>102.20099999999999</v>
      </c>
      <c r="R200" s="59">
        <f t="shared" ref="R200:T201" si="1606">O200/N200</f>
        <v>1.0099260482481331</v>
      </c>
      <c r="S200" s="59">
        <f t="shared" si="1606"/>
        <v>1.2164400604283301</v>
      </c>
      <c r="T200" s="59">
        <f t="shared" si="1606"/>
        <v>1.4932279414987653</v>
      </c>
      <c r="U200" s="58">
        <f t="shared" ref="U200:W201" si="1607">O200-N200</f>
        <v>0.55299999999999727</v>
      </c>
      <c r="V200" s="58">
        <f t="shared" si="1607"/>
        <v>12.177999999999997</v>
      </c>
      <c r="W200" s="60">
        <f t="shared" si="1607"/>
        <v>33.757999999999996</v>
      </c>
      <c r="X200" s="57">
        <f>'[1]Поступление и задолженность'!X200/1000</f>
        <v>286.60000000000002</v>
      </c>
      <c r="Y200" s="58">
        <f>'[1]Поступление и задолженность'!Y200/1000</f>
        <v>341.61200000000002</v>
      </c>
      <c r="Z200" s="58">
        <f>'[1]Поступление и задолженность'!Z200/1000</f>
        <v>396.59699999999998</v>
      </c>
      <c r="AA200" s="58">
        <f>'[1]Поступление и задолженность'!AA200/1000</f>
        <v>436.99099999999999</v>
      </c>
      <c r="AB200" s="59">
        <f t="shared" ref="AB200:AD201" si="1608">Y200/X200</f>
        <v>1.191946964410328</v>
      </c>
      <c r="AC200" s="59">
        <f t="shared" si="1608"/>
        <v>1.1609574605107547</v>
      </c>
      <c r="AD200" s="59">
        <f t="shared" si="1608"/>
        <v>1.1018515016502899</v>
      </c>
      <c r="AE200" s="58">
        <f t="shared" ref="AE200:AG201" si="1609">Y200-X200</f>
        <v>55.012</v>
      </c>
      <c r="AF200" s="58">
        <f t="shared" si="1609"/>
        <v>54.984999999999957</v>
      </c>
      <c r="AG200" s="60">
        <f t="shared" si="1609"/>
        <v>40.394000000000005</v>
      </c>
      <c r="AH200" s="57">
        <f>'[1]Поступление и задолженность'!AH200/1000</f>
        <v>562.81299999999999</v>
      </c>
      <c r="AI200" s="58">
        <f>'[1]Поступление и задолженность'!AI200/1000</f>
        <v>753.76300000000003</v>
      </c>
      <c r="AJ200" s="58">
        <f>'[1]Поступление и задолженность'!AJ200/1000</f>
        <v>749.85199999999998</v>
      </c>
      <c r="AK200" s="58">
        <f>'[1]Поступление и задолженность'!AK200/1000</f>
        <v>769.61699999999996</v>
      </c>
      <c r="AL200" s="59">
        <f t="shared" ref="AL200:AN201" si="1610">AI200/AH200</f>
        <v>1.3392778773766776</v>
      </c>
      <c r="AM200" s="59">
        <f t="shared" si="1610"/>
        <v>0.99481136643746104</v>
      </c>
      <c r="AN200" s="59">
        <f t="shared" si="1610"/>
        <v>1.0263585347508575</v>
      </c>
      <c r="AO200" s="58">
        <f t="shared" ref="AO200:AQ201" si="1611">AI200-AH200</f>
        <v>190.95000000000005</v>
      </c>
      <c r="AP200" s="58">
        <f t="shared" si="1611"/>
        <v>-3.9110000000000582</v>
      </c>
      <c r="AQ200" s="60">
        <f t="shared" si="1611"/>
        <v>19.764999999999986</v>
      </c>
      <c r="AR200" s="57" t="s">
        <v>18</v>
      </c>
      <c r="AS200" s="58" t="s">
        <v>18</v>
      </c>
      <c r="AT200" s="58">
        <f>'[1]Поступление и задолженность'!AT200/1000</f>
        <v>243.839</v>
      </c>
      <c r="AU200" s="58">
        <f>'[1]Поступление и задолженность'!AU200/1000</f>
        <v>271.86799999999999</v>
      </c>
      <c r="AV200" s="59" t="s">
        <v>18</v>
      </c>
      <c r="AW200" s="59" t="s">
        <v>18</v>
      </c>
      <c r="AX200" s="59">
        <f t="shared" ref="AX200:AX201" si="1612">AU200/AT200</f>
        <v>1.1149487981824073</v>
      </c>
      <c r="AY200" s="58" t="s">
        <v>18</v>
      </c>
      <c r="AZ200" s="58" t="s">
        <v>18</v>
      </c>
      <c r="BA200" s="60">
        <f t="shared" ref="BA200:BA201" si="1613">AU200-AT200</f>
        <v>28.028999999999996</v>
      </c>
    </row>
    <row r="201" spans="1:53" s="61" customFormat="1" ht="16.5" hidden="1" customHeight="1" x14ac:dyDescent="0.25">
      <c r="A201" s="62" t="str">
        <f t="shared" ref="A201:A202" si="1614">A200</f>
        <v>Республика Бурятия</v>
      </c>
      <c r="B201" s="117"/>
      <c r="C201" s="56" t="s">
        <v>19</v>
      </c>
      <c r="D201" s="63">
        <f t="shared" si="1603"/>
        <v>449.98699999999997</v>
      </c>
      <c r="E201" s="64">
        <f t="shared" si="1603"/>
        <v>593.02499999999998</v>
      </c>
      <c r="F201" s="64">
        <f>P201+Z201+AT201</f>
        <v>756.97799999999995</v>
      </c>
      <c r="G201" s="64">
        <f>Q201+AA201+AU201</f>
        <v>898.53099999999995</v>
      </c>
      <c r="H201" s="65">
        <f t="shared" si="1604"/>
        <v>1.3178714051739273</v>
      </c>
      <c r="I201" s="65">
        <f t="shared" si="1604"/>
        <v>1.2764689515619072</v>
      </c>
      <c r="J201" s="65">
        <f t="shared" si="1604"/>
        <v>1.186997508514118</v>
      </c>
      <c r="K201" s="64">
        <f t="shared" si="1605"/>
        <v>143.03800000000001</v>
      </c>
      <c r="L201" s="64">
        <f t="shared" si="1605"/>
        <v>163.95299999999997</v>
      </c>
      <c r="M201" s="66">
        <f t="shared" si="1605"/>
        <v>141.553</v>
      </c>
      <c r="N201" s="63">
        <f>'[1]Поступление и задолженность'!N201/1000</f>
        <v>49.801000000000002</v>
      </c>
      <c r="O201" s="64">
        <f>'[1]Поступление и задолженность'!O201/1000</f>
        <v>56.073999999999998</v>
      </c>
      <c r="P201" s="64">
        <f>'[1]Поступление и задолженность'!P201/1000</f>
        <v>73.269000000000005</v>
      </c>
      <c r="Q201" s="64">
        <f>'[1]Поступление и задолженность'!Q201/1000</f>
        <v>101.706</v>
      </c>
      <c r="R201" s="65">
        <f t="shared" si="1606"/>
        <v>1.1259613260777894</v>
      </c>
      <c r="S201" s="65">
        <f t="shared" si="1606"/>
        <v>1.3066483575275529</v>
      </c>
      <c r="T201" s="65">
        <f t="shared" si="1606"/>
        <v>1.3881177578512058</v>
      </c>
      <c r="U201" s="64">
        <f t="shared" si="1607"/>
        <v>6.2729999999999961</v>
      </c>
      <c r="V201" s="64">
        <f t="shared" si="1607"/>
        <v>17.195000000000007</v>
      </c>
      <c r="W201" s="66">
        <f t="shared" si="1607"/>
        <v>28.436999999999998</v>
      </c>
      <c r="X201" s="63">
        <f>'[1]Поступление и задолженность'!X201/1000</f>
        <v>249.50299999999999</v>
      </c>
      <c r="Y201" s="64">
        <f>'[1]Поступление и задолженность'!Y201/1000</f>
        <v>322.83199999999999</v>
      </c>
      <c r="Z201" s="64">
        <f>'[1]Поступление и задолженность'!Z201/1000</f>
        <v>434.21699999999998</v>
      </c>
      <c r="AA201" s="64">
        <f>'[1]Поступление и задолженность'!AA201/1000</f>
        <v>502.76299999999998</v>
      </c>
      <c r="AB201" s="65">
        <f t="shared" si="1608"/>
        <v>1.2939002737442036</v>
      </c>
      <c r="AC201" s="65">
        <f t="shared" si="1608"/>
        <v>1.3450246567874311</v>
      </c>
      <c r="AD201" s="65">
        <f t="shared" si="1608"/>
        <v>1.157861161585106</v>
      </c>
      <c r="AE201" s="64">
        <f t="shared" si="1609"/>
        <v>73.329000000000008</v>
      </c>
      <c r="AF201" s="64">
        <f t="shared" si="1609"/>
        <v>111.38499999999999</v>
      </c>
      <c r="AG201" s="66">
        <f t="shared" si="1609"/>
        <v>68.545999999999992</v>
      </c>
      <c r="AH201" s="63">
        <f>'[1]Поступление и задолженность'!AH201/1000</f>
        <v>150.68299999999999</v>
      </c>
      <c r="AI201" s="64">
        <f>'[1]Поступление и задолженность'!AI201/1000</f>
        <v>214.119</v>
      </c>
      <c r="AJ201" s="64">
        <f>'[1]Поступление и задолженность'!AJ201/1000</f>
        <v>308.97000000000003</v>
      </c>
      <c r="AK201" s="64">
        <f>'[1]Поступление и задолженность'!AK201/1000</f>
        <v>364.77499999999998</v>
      </c>
      <c r="AL201" s="65">
        <f t="shared" si="1610"/>
        <v>1.4209897599596504</v>
      </c>
      <c r="AM201" s="65">
        <f t="shared" si="1610"/>
        <v>1.4429826404943047</v>
      </c>
      <c r="AN201" s="65">
        <f t="shared" si="1610"/>
        <v>1.1806162410590024</v>
      </c>
      <c r="AO201" s="64">
        <f t="shared" si="1611"/>
        <v>63.436000000000007</v>
      </c>
      <c r="AP201" s="64">
        <f t="shared" si="1611"/>
        <v>94.851000000000028</v>
      </c>
      <c r="AQ201" s="66">
        <f t="shared" si="1611"/>
        <v>55.80499999999995</v>
      </c>
      <c r="AR201" s="63">
        <f>'[1]Поступление и задолженность'!AR201/1000</f>
        <v>120.11199999999999</v>
      </c>
      <c r="AS201" s="64">
        <f>'[1]Поступление и задолженность'!AS201/1000</f>
        <v>175.83099999999999</v>
      </c>
      <c r="AT201" s="64">
        <f>'[1]Поступление и задолженность'!AT201/1000</f>
        <v>249.49199999999999</v>
      </c>
      <c r="AU201" s="64">
        <f>'[1]Поступление и задолженность'!AU201/1000</f>
        <v>294.06200000000001</v>
      </c>
      <c r="AV201" s="65">
        <f t="shared" ref="AV201:AW201" si="1615">AS201/AR201</f>
        <v>1.4638920341015051</v>
      </c>
      <c r="AW201" s="65">
        <f t="shared" si="1615"/>
        <v>1.4189306777530697</v>
      </c>
      <c r="AX201" s="65">
        <f t="shared" si="1612"/>
        <v>1.1786430025812451</v>
      </c>
      <c r="AY201" s="64">
        <f t="shared" ref="AY201:AZ201" si="1616">AS201-AR201</f>
        <v>55.718999999999994</v>
      </c>
      <c r="AZ201" s="64">
        <f t="shared" si="1616"/>
        <v>73.661000000000001</v>
      </c>
      <c r="BA201" s="66">
        <f t="shared" si="1613"/>
        <v>44.570000000000022</v>
      </c>
    </row>
    <row r="202" spans="1:53" s="61" customFormat="1" ht="45" hidden="1" customHeight="1" thickBot="1" x14ac:dyDescent="0.3">
      <c r="A202" s="67" t="str">
        <f t="shared" si="1614"/>
        <v>Республика Бурятия</v>
      </c>
      <c r="B202" s="118"/>
      <c r="C202" s="68" t="s">
        <v>20</v>
      </c>
      <c r="D202" s="69">
        <f t="shared" ref="D202:G202" si="1617">D201/D200</f>
        <v>0.49715453666620629</v>
      </c>
      <c r="E202" s="70">
        <f t="shared" si="1617"/>
        <v>0.514939564447223</v>
      </c>
      <c r="F202" s="70">
        <f t="shared" si="1617"/>
        <v>1.0678522004460564</v>
      </c>
      <c r="G202" s="70">
        <f t="shared" si="1617"/>
        <v>1.1078477547900278</v>
      </c>
      <c r="H202" s="54" t="s">
        <v>18</v>
      </c>
      <c r="I202" s="54" t="s">
        <v>18</v>
      </c>
      <c r="J202" s="54" t="s">
        <v>18</v>
      </c>
      <c r="K202" s="71">
        <f t="shared" ref="K202:M202" si="1618">(E202-D202)*100</f>
        <v>1.7785027781016705</v>
      </c>
      <c r="L202" s="71">
        <f t="shared" si="1618"/>
        <v>55.291263599883344</v>
      </c>
      <c r="M202" s="72">
        <f t="shared" si="1618"/>
        <v>3.9995554343971396</v>
      </c>
      <c r="N202" s="69">
        <f t="shared" ref="N202:Q202" si="1619">N201/N200</f>
        <v>0.89390077541642732</v>
      </c>
      <c r="O202" s="70">
        <f t="shared" si="1619"/>
        <v>0.99660534968452852</v>
      </c>
      <c r="P202" s="70">
        <f t="shared" si="1619"/>
        <v>1.0705112283213771</v>
      </c>
      <c r="Q202" s="70">
        <f t="shared" si="1619"/>
        <v>0.99515660316435273</v>
      </c>
      <c r="R202" s="54" t="s">
        <v>18</v>
      </c>
      <c r="S202" s="54" t="s">
        <v>18</v>
      </c>
      <c r="T202" s="54" t="s">
        <v>18</v>
      </c>
      <c r="U202" s="71">
        <f t="shared" ref="U202:W202" si="1620">(O202-N202)*100</f>
        <v>10.27045742681012</v>
      </c>
      <c r="V202" s="71">
        <f t="shared" si="1620"/>
        <v>7.3905878636848605</v>
      </c>
      <c r="W202" s="72">
        <f t="shared" si="1620"/>
        <v>-7.5354625157024397</v>
      </c>
      <c r="X202" s="69">
        <f t="shared" ref="X202:AA202" si="1621">X201/X200</f>
        <v>0.87056175854849949</v>
      </c>
      <c r="Y202" s="70">
        <f t="shared" si="1621"/>
        <v>0.94502535039752689</v>
      </c>
      <c r="Z202" s="70">
        <f t="shared" si="1621"/>
        <v>1.094856995892556</v>
      </c>
      <c r="AA202" s="70">
        <f t="shared" si="1621"/>
        <v>1.15051110892444</v>
      </c>
      <c r="AB202" s="54" t="s">
        <v>18</v>
      </c>
      <c r="AC202" s="54" t="s">
        <v>18</v>
      </c>
      <c r="AD202" s="54" t="s">
        <v>18</v>
      </c>
      <c r="AE202" s="71">
        <f t="shared" ref="AE202:AG202" si="1622">(Y202-X202)*100</f>
        <v>7.4463591849027395</v>
      </c>
      <c r="AF202" s="71">
        <f t="shared" si="1622"/>
        <v>14.983164549502915</v>
      </c>
      <c r="AG202" s="72">
        <f t="shared" si="1622"/>
        <v>5.5654113031883945</v>
      </c>
      <c r="AH202" s="69">
        <f t="shared" ref="AH202:AK202" si="1623">AH201/AH200</f>
        <v>0.26773191095443777</v>
      </c>
      <c r="AI202" s="70">
        <f t="shared" si="1623"/>
        <v>0.28406674246414321</v>
      </c>
      <c r="AJ202" s="70">
        <f t="shared" si="1623"/>
        <v>0.41204130948507178</v>
      </c>
      <c r="AK202" s="70">
        <f t="shared" si="1623"/>
        <v>0.47396951990405617</v>
      </c>
      <c r="AL202" s="54" t="s">
        <v>18</v>
      </c>
      <c r="AM202" s="54" t="s">
        <v>18</v>
      </c>
      <c r="AN202" s="54" t="s">
        <v>18</v>
      </c>
      <c r="AO202" s="71">
        <f t="shared" ref="AO202:AQ202" si="1624">(AI202-AH202)*100</f>
        <v>1.6334831509705439</v>
      </c>
      <c r="AP202" s="71">
        <f t="shared" si="1624"/>
        <v>12.797456702092857</v>
      </c>
      <c r="AQ202" s="72">
        <f t="shared" si="1624"/>
        <v>6.1928210418984388</v>
      </c>
      <c r="AR202" s="69" t="s">
        <v>18</v>
      </c>
      <c r="AS202" s="70" t="s">
        <v>18</v>
      </c>
      <c r="AT202" s="70">
        <f t="shared" ref="AT202:AU202" si="1625">AT201/AT200</f>
        <v>1.0231833299841289</v>
      </c>
      <c r="AU202" s="70">
        <f t="shared" si="1625"/>
        <v>1.0816352053202289</v>
      </c>
      <c r="AV202" s="54" t="s">
        <v>18</v>
      </c>
      <c r="AW202" s="54" t="s">
        <v>18</v>
      </c>
      <c r="AX202" s="54" t="s">
        <v>18</v>
      </c>
      <c r="AY202" s="71" t="s">
        <v>18</v>
      </c>
      <c r="AZ202" s="71" t="s">
        <v>18</v>
      </c>
      <c r="BA202" s="72">
        <f t="shared" ref="BA202" si="1626">(AU202-AT202)*100</f>
        <v>5.8451875336100079</v>
      </c>
    </row>
    <row r="203" spans="1:53" s="61" customFormat="1" ht="15.75" customHeight="1" thickBot="1" x14ac:dyDescent="0.3">
      <c r="A203" s="55" t="str">
        <f t="shared" ref="A203" si="1627">B203</f>
        <v>Республика Тыва</v>
      </c>
      <c r="B203" s="116" t="s">
        <v>86</v>
      </c>
      <c r="C203" s="56" t="s">
        <v>17</v>
      </c>
      <c r="D203" s="57">
        <f t="shared" ref="D203:E204" si="1628">N203+X203+AH203</f>
        <v>128.23699999999999</v>
      </c>
      <c r="E203" s="58">
        <f t="shared" si="1628"/>
        <v>144.197</v>
      </c>
      <c r="F203" s="58">
        <f>P203+Z203+AT203</f>
        <v>118.655</v>
      </c>
      <c r="G203" s="58">
        <f>Q203+AA203+AU203</f>
        <v>162.79500000000002</v>
      </c>
      <c r="H203" s="59">
        <f t="shared" ref="H203:J204" si="1629">E203/D203</f>
        <v>1.1244570599748902</v>
      </c>
      <c r="I203" s="59">
        <f t="shared" si="1629"/>
        <v>0.82286732733690715</v>
      </c>
      <c r="J203" s="59">
        <f t="shared" si="1629"/>
        <v>1.372002865450255</v>
      </c>
      <c r="K203" s="58">
        <f t="shared" ref="K203:M204" si="1630">E203-D203</f>
        <v>15.960000000000008</v>
      </c>
      <c r="L203" s="58">
        <f t="shared" si="1630"/>
        <v>-25.542000000000002</v>
      </c>
      <c r="M203" s="60">
        <f t="shared" si="1630"/>
        <v>44.140000000000015</v>
      </c>
      <c r="N203" s="57">
        <f>'[1]Поступление и задолженность'!N203/1000</f>
        <v>22.248000000000001</v>
      </c>
      <c r="O203" s="58">
        <f>'[1]Поступление и задолженность'!O203/1000</f>
        <v>24.469000000000001</v>
      </c>
      <c r="P203" s="58">
        <f>'[1]Поступление и задолженность'!P203/1000</f>
        <v>29.678999999999998</v>
      </c>
      <c r="Q203" s="58">
        <f>'[1]Поступление и задолженность'!Q203/1000</f>
        <v>40.018000000000001</v>
      </c>
      <c r="R203" s="59">
        <f t="shared" ref="R203:T204" si="1631">O203/N203</f>
        <v>1.0998291981301691</v>
      </c>
      <c r="S203" s="59">
        <f t="shared" si="1631"/>
        <v>1.2129224733336057</v>
      </c>
      <c r="T203" s="59">
        <f t="shared" si="1631"/>
        <v>1.3483607938272855</v>
      </c>
      <c r="U203" s="58">
        <f t="shared" ref="U203:W204" si="1632">O203-N203</f>
        <v>2.2210000000000001</v>
      </c>
      <c r="V203" s="58">
        <f t="shared" si="1632"/>
        <v>5.2099999999999973</v>
      </c>
      <c r="W203" s="60">
        <f t="shared" si="1632"/>
        <v>10.339000000000002</v>
      </c>
      <c r="X203" s="57">
        <f>'[1]Поступление и задолженность'!X203/1000</f>
        <v>34.552</v>
      </c>
      <c r="Y203" s="58">
        <f>'[1]Поступление и задолженность'!Y203/1000</f>
        <v>37.603000000000002</v>
      </c>
      <c r="Z203" s="58">
        <f>'[1]Поступление и задолженность'!Z203/1000</f>
        <v>46.518000000000001</v>
      </c>
      <c r="AA203" s="58">
        <f>'[1]Поступление и задолженность'!AA203/1000</f>
        <v>71.751000000000005</v>
      </c>
      <c r="AB203" s="59">
        <f t="shared" ref="AB203:AD204" si="1633">Y203/X203</f>
        <v>1.0883016902060663</v>
      </c>
      <c r="AC203" s="59">
        <f t="shared" si="1633"/>
        <v>1.2370821477009812</v>
      </c>
      <c r="AD203" s="59">
        <f t="shared" si="1633"/>
        <v>1.5424351863794661</v>
      </c>
      <c r="AE203" s="58">
        <f t="shared" ref="AE203:AG204" si="1634">Y203-X203</f>
        <v>3.0510000000000019</v>
      </c>
      <c r="AF203" s="58">
        <f t="shared" si="1634"/>
        <v>8.9149999999999991</v>
      </c>
      <c r="AG203" s="60">
        <f t="shared" si="1634"/>
        <v>25.233000000000004</v>
      </c>
      <c r="AH203" s="57">
        <f>'[1]Поступление и задолженность'!AH203/1000</f>
        <v>71.436999999999998</v>
      </c>
      <c r="AI203" s="58">
        <f>'[1]Поступление и задолженность'!AI203/1000</f>
        <v>82.125</v>
      </c>
      <c r="AJ203" s="58">
        <f>'[1]Поступление и задолженность'!AJ203/1000</f>
        <v>97.960999999999999</v>
      </c>
      <c r="AK203" s="58">
        <f>'[1]Поступление и задолженность'!AK203/1000</f>
        <v>115.012</v>
      </c>
      <c r="AL203" s="59">
        <f t="shared" ref="AL203:AN204" si="1635">AI203/AH203</f>
        <v>1.1496143455072303</v>
      </c>
      <c r="AM203" s="59">
        <f t="shared" si="1635"/>
        <v>1.1928280060882801</v>
      </c>
      <c r="AN203" s="59">
        <f t="shared" si="1635"/>
        <v>1.1740590643215156</v>
      </c>
      <c r="AO203" s="58">
        <f t="shared" ref="AO203:AQ204" si="1636">AI203-AH203</f>
        <v>10.688000000000002</v>
      </c>
      <c r="AP203" s="58">
        <f t="shared" si="1636"/>
        <v>15.835999999999999</v>
      </c>
      <c r="AQ203" s="60">
        <f t="shared" si="1636"/>
        <v>17.051000000000002</v>
      </c>
      <c r="AR203" s="57" t="s">
        <v>18</v>
      </c>
      <c r="AS203" s="58" t="s">
        <v>18</v>
      </c>
      <c r="AT203" s="58">
        <f>'[1]Поступление и задолженность'!AT203/1000</f>
        <v>42.457999999999998</v>
      </c>
      <c r="AU203" s="58">
        <f>'[1]Поступление и задолженность'!AU203/1000</f>
        <v>51.026000000000003</v>
      </c>
      <c r="AV203" s="59" t="s">
        <v>18</v>
      </c>
      <c r="AW203" s="59" t="s">
        <v>18</v>
      </c>
      <c r="AX203" s="59">
        <f t="shared" ref="AX203:AX204" si="1637">AU203/AT203</f>
        <v>1.2017994253144284</v>
      </c>
      <c r="AY203" s="58" t="s">
        <v>18</v>
      </c>
      <c r="AZ203" s="58" t="s">
        <v>18</v>
      </c>
      <c r="BA203" s="60">
        <f t="shared" ref="BA203:BA204" si="1638">AU203-AT203</f>
        <v>8.5680000000000049</v>
      </c>
    </row>
    <row r="204" spans="1:53" s="61" customFormat="1" ht="16.5" hidden="1" customHeight="1" x14ac:dyDescent="0.25">
      <c r="A204" s="62" t="str">
        <f t="shared" ref="A204:A205" si="1639">A203</f>
        <v>Республика Тыва</v>
      </c>
      <c r="B204" s="117"/>
      <c r="C204" s="56" t="s">
        <v>19</v>
      </c>
      <c r="D204" s="63">
        <f t="shared" si="1628"/>
        <v>90.399000000000001</v>
      </c>
      <c r="E204" s="64">
        <f t="shared" si="1628"/>
        <v>117.58500000000001</v>
      </c>
      <c r="F204" s="64">
        <f>P204+Z204+AT204</f>
        <v>127.67100000000001</v>
      </c>
      <c r="G204" s="64">
        <f>Q204+AA204+AU204</f>
        <v>172.88800000000003</v>
      </c>
      <c r="H204" s="65">
        <f t="shared" si="1629"/>
        <v>1.300733415192646</v>
      </c>
      <c r="I204" s="65">
        <f t="shared" si="1629"/>
        <v>1.0857762469702767</v>
      </c>
      <c r="J204" s="65">
        <f t="shared" si="1629"/>
        <v>1.3541681352852255</v>
      </c>
      <c r="K204" s="64">
        <f t="shared" si="1630"/>
        <v>27.186000000000007</v>
      </c>
      <c r="L204" s="64">
        <f t="shared" si="1630"/>
        <v>10.085999999999999</v>
      </c>
      <c r="M204" s="66">
        <f t="shared" si="1630"/>
        <v>45.217000000000027</v>
      </c>
      <c r="N204" s="63">
        <f>'[1]Поступление и задолженность'!N204/1000</f>
        <v>21.893000000000001</v>
      </c>
      <c r="O204" s="64">
        <f>'[1]Поступление и задолженность'!O204/1000</f>
        <v>28.111999999999998</v>
      </c>
      <c r="P204" s="64">
        <f>'[1]Поступление и задолженность'!P204/1000</f>
        <v>33.213000000000001</v>
      </c>
      <c r="Q204" s="64">
        <f>'[1]Поступление и задолженность'!Q204/1000</f>
        <v>42.606999999999999</v>
      </c>
      <c r="R204" s="65">
        <f t="shared" si="1631"/>
        <v>1.2840633992600374</v>
      </c>
      <c r="S204" s="65">
        <f t="shared" si="1631"/>
        <v>1.1814527603870235</v>
      </c>
      <c r="T204" s="65">
        <f t="shared" si="1631"/>
        <v>1.2828410562129287</v>
      </c>
      <c r="U204" s="64">
        <f t="shared" si="1632"/>
        <v>6.2189999999999976</v>
      </c>
      <c r="V204" s="64">
        <f t="shared" si="1632"/>
        <v>5.1010000000000026</v>
      </c>
      <c r="W204" s="66">
        <f t="shared" si="1632"/>
        <v>9.3939999999999984</v>
      </c>
      <c r="X204" s="63">
        <f>'[1]Поступление и задолженность'!X204/1000</f>
        <v>42.494999999999997</v>
      </c>
      <c r="Y204" s="64">
        <f>'[1]Поступление и задолженность'!Y204/1000</f>
        <v>50.445</v>
      </c>
      <c r="Z204" s="64">
        <f>'[1]Поступление и задолженность'!Z204/1000</f>
        <v>66.322999999999993</v>
      </c>
      <c r="AA204" s="64">
        <f>'[1]Поступление и задолженность'!AA204/1000</f>
        <v>86.873000000000005</v>
      </c>
      <c r="AB204" s="65">
        <f t="shared" si="1633"/>
        <v>1.1870808330391811</v>
      </c>
      <c r="AC204" s="65">
        <f t="shared" si="1633"/>
        <v>1.3147586480325104</v>
      </c>
      <c r="AD204" s="65">
        <f t="shared" si="1633"/>
        <v>1.3098472626389037</v>
      </c>
      <c r="AE204" s="64">
        <f t="shared" si="1634"/>
        <v>7.9500000000000028</v>
      </c>
      <c r="AF204" s="64">
        <f t="shared" si="1634"/>
        <v>15.877999999999993</v>
      </c>
      <c r="AG204" s="66">
        <f t="shared" si="1634"/>
        <v>20.550000000000011</v>
      </c>
      <c r="AH204" s="63">
        <f>'[1]Поступление и задолженность'!AH204/1000</f>
        <v>26.010999999999999</v>
      </c>
      <c r="AI204" s="64">
        <f>'[1]Поступление и задолженность'!AI204/1000</f>
        <v>39.027999999999999</v>
      </c>
      <c r="AJ204" s="64">
        <f>'[1]Поступление и задолженность'!AJ204/1000</f>
        <v>44.933999999999997</v>
      </c>
      <c r="AK204" s="64">
        <f>'[1]Поступление и задолженность'!AK204/1000</f>
        <v>55.853000000000002</v>
      </c>
      <c r="AL204" s="65">
        <f t="shared" si="1635"/>
        <v>1.5004421206412673</v>
      </c>
      <c r="AM204" s="65">
        <f t="shared" si="1635"/>
        <v>1.1513272522291689</v>
      </c>
      <c r="AN204" s="65">
        <f t="shared" si="1635"/>
        <v>1.2430008456847823</v>
      </c>
      <c r="AO204" s="64">
        <f t="shared" si="1636"/>
        <v>13.016999999999999</v>
      </c>
      <c r="AP204" s="64">
        <f t="shared" si="1636"/>
        <v>5.9059999999999988</v>
      </c>
      <c r="AQ204" s="66">
        <f t="shared" si="1636"/>
        <v>10.919000000000004</v>
      </c>
      <c r="AR204" s="63">
        <f>'[1]Поступление и задолженность'!AR204/1000</f>
        <v>18.337</v>
      </c>
      <c r="AS204" s="64">
        <f>'[1]Поступление и задолженность'!AS204/1000</f>
        <v>24.08</v>
      </c>
      <c r="AT204" s="64">
        <f>'[1]Поступление и задолженность'!AT204/1000</f>
        <v>28.135000000000002</v>
      </c>
      <c r="AU204" s="64">
        <f>'[1]Поступление и задолженность'!AU204/1000</f>
        <v>43.408000000000001</v>
      </c>
      <c r="AV204" s="65">
        <f t="shared" ref="AV204:AW204" si="1640">AS204/AR204</f>
        <v>1.3131919070731308</v>
      </c>
      <c r="AW204" s="65">
        <f t="shared" si="1640"/>
        <v>1.1683970099667775</v>
      </c>
      <c r="AX204" s="65">
        <f t="shared" si="1637"/>
        <v>1.5428469877376931</v>
      </c>
      <c r="AY204" s="64">
        <f t="shared" ref="AY204:AZ204" si="1641">AS204-AR204</f>
        <v>5.7429999999999986</v>
      </c>
      <c r="AZ204" s="64">
        <f t="shared" si="1641"/>
        <v>4.0550000000000033</v>
      </c>
      <c r="BA204" s="66">
        <f t="shared" si="1638"/>
        <v>15.273</v>
      </c>
    </row>
    <row r="205" spans="1:53" s="61" customFormat="1" ht="45" hidden="1" customHeight="1" thickBot="1" x14ac:dyDescent="0.3">
      <c r="A205" s="67" t="str">
        <f t="shared" si="1639"/>
        <v>Республика Тыва</v>
      </c>
      <c r="B205" s="118"/>
      <c r="C205" s="68" t="s">
        <v>20</v>
      </c>
      <c r="D205" s="69">
        <f t="shared" ref="D205:G205" si="1642">D204/D203</f>
        <v>0.70493695267356538</v>
      </c>
      <c r="E205" s="70">
        <f t="shared" si="1642"/>
        <v>0.81544692330631019</v>
      </c>
      <c r="F205" s="70">
        <f t="shared" si="1642"/>
        <v>1.075984998525136</v>
      </c>
      <c r="G205" s="70">
        <f t="shared" si="1642"/>
        <v>1.061998218618508</v>
      </c>
      <c r="H205" s="54" t="s">
        <v>18</v>
      </c>
      <c r="I205" s="54" t="s">
        <v>18</v>
      </c>
      <c r="J205" s="54" t="s">
        <v>18</v>
      </c>
      <c r="K205" s="71">
        <f t="shared" ref="K205:M205" si="1643">(E205-D205)*100</f>
        <v>11.050997063274481</v>
      </c>
      <c r="L205" s="71">
        <f t="shared" si="1643"/>
        <v>26.053807521882575</v>
      </c>
      <c r="M205" s="72">
        <f t="shared" si="1643"/>
        <v>-1.3986779906628</v>
      </c>
      <c r="N205" s="69">
        <f t="shared" ref="N205:Q205" si="1644">N204/N203</f>
        <v>0.98404350952894637</v>
      </c>
      <c r="O205" s="70">
        <f t="shared" si="1644"/>
        <v>1.1488822591850911</v>
      </c>
      <c r="P205" s="70">
        <f t="shared" si="1644"/>
        <v>1.1190740927928839</v>
      </c>
      <c r="Q205" s="70">
        <f t="shared" si="1644"/>
        <v>1.0646958868509171</v>
      </c>
      <c r="R205" s="54" t="s">
        <v>18</v>
      </c>
      <c r="S205" s="54" t="s">
        <v>18</v>
      </c>
      <c r="T205" s="54" t="s">
        <v>18</v>
      </c>
      <c r="U205" s="71">
        <f t="shared" ref="U205:W205" si="1645">(O205-N205)*100</f>
        <v>16.483874965614476</v>
      </c>
      <c r="V205" s="71">
        <f t="shared" si="1645"/>
        <v>-2.980816639220718</v>
      </c>
      <c r="W205" s="72">
        <f t="shared" si="1645"/>
        <v>-5.4378205941966851</v>
      </c>
      <c r="X205" s="69">
        <f t="shared" ref="X205:AA205" si="1646">X204/X203</f>
        <v>1.2298853901366056</v>
      </c>
      <c r="Y205" s="70">
        <f t="shared" si="1646"/>
        <v>1.3415153046299497</v>
      </c>
      <c r="Z205" s="70">
        <f t="shared" si="1646"/>
        <v>1.4257491723633859</v>
      </c>
      <c r="AA205" s="70">
        <f t="shared" si="1646"/>
        <v>1.2107566445066968</v>
      </c>
      <c r="AB205" s="54" t="s">
        <v>18</v>
      </c>
      <c r="AC205" s="54" t="s">
        <v>18</v>
      </c>
      <c r="AD205" s="54" t="s">
        <v>18</v>
      </c>
      <c r="AE205" s="71">
        <f t="shared" ref="AE205:AG205" si="1647">(Y205-X205)*100</f>
        <v>11.162991449334413</v>
      </c>
      <c r="AF205" s="71">
        <f t="shared" si="1647"/>
        <v>8.4233867733436227</v>
      </c>
      <c r="AG205" s="72">
        <f t="shared" si="1647"/>
        <v>-21.499252785668908</v>
      </c>
      <c r="AH205" s="69">
        <f t="shared" ref="AH205:AK205" si="1648">AH204/AH203</f>
        <v>0.36411103489788205</v>
      </c>
      <c r="AI205" s="70">
        <f t="shared" si="1648"/>
        <v>0.47522678843226784</v>
      </c>
      <c r="AJ205" s="70">
        <f t="shared" si="1648"/>
        <v>0.45869274507201846</v>
      </c>
      <c r="AK205" s="70">
        <f t="shared" si="1648"/>
        <v>0.4856275866866066</v>
      </c>
      <c r="AL205" s="54" t="s">
        <v>18</v>
      </c>
      <c r="AM205" s="54" t="s">
        <v>18</v>
      </c>
      <c r="AN205" s="54" t="s">
        <v>18</v>
      </c>
      <c r="AO205" s="71">
        <f t="shared" ref="AO205:AQ205" si="1649">(AI205-AH205)*100</f>
        <v>11.11157535343858</v>
      </c>
      <c r="AP205" s="71">
        <f t="shared" si="1649"/>
        <v>-1.6534043360249384</v>
      </c>
      <c r="AQ205" s="72">
        <f t="shared" si="1649"/>
        <v>2.6934841614588145</v>
      </c>
      <c r="AR205" s="69" t="s">
        <v>18</v>
      </c>
      <c r="AS205" s="70" t="s">
        <v>18</v>
      </c>
      <c r="AT205" s="70">
        <f t="shared" ref="AT205:AU205" si="1650">AT204/AT203</f>
        <v>0.66265485891940279</v>
      </c>
      <c r="AU205" s="70">
        <f t="shared" si="1650"/>
        <v>0.85070356288950733</v>
      </c>
      <c r="AV205" s="54" t="s">
        <v>18</v>
      </c>
      <c r="AW205" s="54" t="s">
        <v>18</v>
      </c>
      <c r="AX205" s="54" t="s">
        <v>18</v>
      </c>
      <c r="AY205" s="71" t="s">
        <v>18</v>
      </c>
      <c r="AZ205" s="71" t="s">
        <v>18</v>
      </c>
      <c r="BA205" s="72">
        <f t="shared" ref="BA205" si="1651">(AU205-AT205)*100</f>
        <v>18.804870397010454</v>
      </c>
    </row>
    <row r="206" spans="1:53" s="61" customFormat="1" ht="15.75" customHeight="1" thickBot="1" x14ac:dyDescent="0.3">
      <c r="A206" s="55" t="str">
        <f t="shared" ref="A206" si="1652">B206</f>
        <v>Республика Хакасия</v>
      </c>
      <c r="B206" s="116" t="s">
        <v>87</v>
      </c>
      <c r="C206" s="56" t="s">
        <v>17</v>
      </c>
      <c r="D206" s="57">
        <f t="shared" ref="D206:E207" si="1653">N206+X206+AH206</f>
        <v>717.68900000000008</v>
      </c>
      <c r="E206" s="58">
        <f t="shared" si="1653"/>
        <v>823.98299999999995</v>
      </c>
      <c r="F206" s="58">
        <f>P206+Z206+AT206</f>
        <v>377.51800000000003</v>
      </c>
      <c r="G206" s="58">
        <f>Q206+AA206+AU206</f>
        <v>384.08099999999996</v>
      </c>
      <c r="H206" s="59">
        <f t="shared" ref="H206:J207" si="1654">E206/D206</f>
        <v>1.1481059344646496</v>
      </c>
      <c r="I206" s="59">
        <f t="shared" si="1654"/>
        <v>0.45816236500024887</v>
      </c>
      <c r="J206" s="59">
        <f t="shared" si="1654"/>
        <v>1.0173846015289336</v>
      </c>
      <c r="K206" s="58">
        <f t="shared" ref="K206:M207" si="1655">E206-D206</f>
        <v>106.29399999999987</v>
      </c>
      <c r="L206" s="58">
        <f t="shared" si="1655"/>
        <v>-446.46499999999992</v>
      </c>
      <c r="M206" s="60">
        <f t="shared" si="1655"/>
        <v>6.5629999999999313</v>
      </c>
      <c r="N206" s="57">
        <f>'[1]Поступление и задолженность'!N206/1000</f>
        <v>29.39</v>
      </c>
      <c r="O206" s="58">
        <f>'[1]Поступление и задолженность'!O206/1000</f>
        <v>37.603000000000002</v>
      </c>
      <c r="P206" s="58">
        <f>'[1]Поступление и задолженность'!P206/1000</f>
        <v>34.365000000000002</v>
      </c>
      <c r="Q206" s="58">
        <f>'[1]Поступление и задолженность'!Q206/1000</f>
        <v>48.805</v>
      </c>
      <c r="R206" s="59">
        <f t="shared" ref="R206:T207" si="1656">O206/N206</f>
        <v>1.2794487921061586</v>
      </c>
      <c r="S206" s="59">
        <f t="shared" si="1656"/>
        <v>0.9138898492141585</v>
      </c>
      <c r="T206" s="59">
        <f t="shared" si="1656"/>
        <v>1.4201949658082351</v>
      </c>
      <c r="U206" s="58">
        <f t="shared" ref="U206:W207" si="1657">O206-N206</f>
        <v>8.213000000000001</v>
      </c>
      <c r="V206" s="58">
        <f t="shared" si="1657"/>
        <v>-3.2379999999999995</v>
      </c>
      <c r="W206" s="60">
        <f t="shared" si="1657"/>
        <v>14.439999999999998</v>
      </c>
      <c r="X206" s="57">
        <f>'[1]Поступление и задолженность'!X206/1000</f>
        <v>157.59200000000001</v>
      </c>
      <c r="Y206" s="58">
        <f>'[1]Поступление и задолженность'!Y206/1000</f>
        <v>165.60499999999999</v>
      </c>
      <c r="Z206" s="58">
        <f>'[1]Поступление и задолженность'!Z206/1000</f>
        <v>226.834</v>
      </c>
      <c r="AA206" s="58">
        <f>'[1]Поступление и задолженность'!AA206/1000</f>
        <v>229.25399999999999</v>
      </c>
      <c r="AB206" s="59">
        <f t="shared" ref="AB206:AD207" si="1658">Y206/X206</f>
        <v>1.0508464896695262</v>
      </c>
      <c r="AC206" s="59">
        <f t="shared" si="1658"/>
        <v>1.3697291748437548</v>
      </c>
      <c r="AD206" s="59">
        <f t="shared" si="1658"/>
        <v>1.0106685946551222</v>
      </c>
      <c r="AE206" s="58">
        <f t="shared" ref="AE206:AG207" si="1659">Y206-X206</f>
        <v>8.0129999999999768</v>
      </c>
      <c r="AF206" s="58">
        <f t="shared" si="1659"/>
        <v>61.229000000000013</v>
      </c>
      <c r="AG206" s="60">
        <f t="shared" si="1659"/>
        <v>2.4199999999999875</v>
      </c>
      <c r="AH206" s="57">
        <f>'[1]Поступление и задолженность'!AH206/1000</f>
        <v>530.70699999999999</v>
      </c>
      <c r="AI206" s="58">
        <f>'[1]Поступление и задолженность'!AI206/1000</f>
        <v>620.77499999999998</v>
      </c>
      <c r="AJ206" s="58">
        <f>'[1]Поступление и задолженность'!AJ206/1000</f>
        <v>478.72300000000001</v>
      </c>
      <c r="AK206" s="58">
        <f>'[1]Поступление и задолженность'!AK206/1000</f>
        <v>456.84399999999999</v>
      </c>
      <c r="AL206" s="59">
        <f t="shared" ref="AL206:AN207" si="1660">AI206/AH206</f>
        <v>1.1697132315948349</v>
      </c>
      <c r="AM206" s="59">
        <f t="shared" si="1660"/>
        <v>0.77116990858201451</v>
      </c>
      <c r="AN206" s="59">
        <f t="shared" si="1660"/>
        <v>0.95429716140649179</v>
      </c>
      <c r="AO206" s="58">
        <f t="shared" ref="AO206:AQ207" si="1661">AI206-AH206</f>
        <v>90.067999999999984</v>
      </c>
      <c r="AP206" s="58">
        <f t="shared" si="1661"/>
        <v>-142.05199999999996</v>
      </c>
      <c r="AQ206" s="60">
        <f t="shared" si="1661"/>
        <v>-21.879000000000019</v>
      </c>
      <c r="AR206" s="57" t="s">
        <v>18</v>
      </c>
      <c r="AS206" s="58" t="s">
        <v>18</v>
      </c>
      <c r="AT206" s="58">
        <f>'[1]Поступление и задолженность'!AT206/1000</f>
        <v>116.319</v>
      </c>
      <c r="AU206" s="58">
        <f>'[1]Поступление и задолженность'!AU206/1000</f>
        <v>106.02200000000001</v>
      </c>
      <c r="AV206" s="59" t="s">
        <v>18</v>
      </c>
      <c r="AW206" s="59" t="s">
        <v>18</v>
      </c>
      <c r="AX206" s="59">
        <f t="shared" ref="AX206:AX207" si="1662">AU206/AT206</f>
        <v>0.91147619907323829</v>
      </c>
      <c r="AY206" s="58" t="s">
        <v>18</v>
      </c>
      <c r="AZ206" s="58" t="s">
        <v>18</v>
      </c>
      <c r="BA206" s="60">
        <f t="shared" ref="BA206:BA207" si="1663">AU206-AT206</f>
        <v>-10.296999999999997</v>
      </c>
    </row>
    <row r="207" spans="1:53" s="61" customFormat="1" ht="16.5" hidden="1" customHeight="1" x14ac:dyDescent="0.25">
      <c r="A207" s="62" t="str">
        <f t="shared" ref="A207:A208" si="1664">A206</f>
        <v>Республика Хакасия</v>
      </c>
      <c r="B207" s="117"/>
      <c r="C207" s="56" t="s">
        <v>19</v>
      </c>
      <c r="D207" s="63">
        <f t="shared" si="1653"/>
        <v>214.79399999999998</v>
      </c>
      <c r="E207" s="64">
        <f t="shared" si="1653"/>
        <v>303.46400000000006</v>
      </c>
      <c r="F207" s="64">
        <f>P207+Z207+AT207</f>
        <v>297.346</v>
      </c>
      <c r="G207" s="64">
        <f>Q207+AA207+AU207</f>
        <v>401.97199999999998</v>
      </c>
      <c r="H207" s="65">
        <f t="shared" si="1654"/>
        <v>1.4128141381975292</v>
      </c>
      <c r="I207" s="65">
        <f t="shared" si="1654"/>
        <v>0.97983945377375881</v>
      </c>
      <c r="J207" s="65">
        <f t="shared" si="1654"/>
        <v>1.3518661761046054</v>
      </c>
      <c r="K207" s="64">
        <f t="shared" si="1655"/>
        <v>88.670000000000073</v>
      </c>
      <c r="L207" s="64">
        <f t="shared" si="1655"/>
        <v>-6.1180000000000518</v>
      </c>
      <c r="M207" s="66">
        <f t="shared" si="1655"/>
        <v>104.62599999999998</v>
      </c>
      <c r="N207" s="63">
        <f>'[1]Поступление и задолженность'!N207/1000</f>
        <v>19.84</v>
      </c>
      <c r="O207" s="64">
        <f>'[1]Поступление и задолженность'!O207/1000</f>
        <v>29.847999999999999</v>
      </c>
      <c r="P207" s="64">
        <f>'[1]Поступление и задолженность'!P207/1000</f>
        <v>29.568000000000001</v>
      </c>
      <c r="Q207" s="64">
        <f>'[1]Поступление и задолженность'!Q207/1000</f>
        <v>44.854999999999997</v>
      </c>
      <c r="R207" s="65">
        <f t="shared" si="1656"/>
        <v>1.5044354838709677</v>
      </c>
      <c r="S207" s="65">
        <f t="shared" si="1656"/>
        <v>0.99061913696060044</v>
      </c>
      <c r="T207" s="65">
        <f t="shared" si="1656"/>
        <v>1.517011634199134</v>
      </c>
      <c r="U207" s="64">
        <f t="shared" si="1657"/>
        <v>10.007999999999999</v>
      </c>
      <c r="V207" s="64">
        <f t="shared" si="1657"/>
        <v>-0.27999999999999758</v>
      </c>
      <c r="W207" s="66">
        <f t="shared" si="1657"/>
        <v>15.286999999999995</v>
      </c>
      <c r="X207" s="63">
        <f>'[1]Поступление и задолженность'!X207/1000</f>
        <v>110.926</v>
      </c>
      <c r="Y207" s="64">
        <f>'[1]Поступление и задолженность'!Y207/1000</f>
        <v>142.85300000000001</v>
      </c>
      <c r="Z207" s="64">
        <f>'[1]Поступление и задолженность'!Z207/1000</f>
        <v>187.90100000000001</v>
      </c>
      <c r="AA207" s="64">
        <f>'[1]Поступление и задолженность'!AA207/1000</f>
        <v>257.91899999999998</v>
      </c>
      <c r="AB207" s="65">
        <f t="shared" si="1658"/>
        <v>1.2878225123055009</v>
      </c>
      <c r="AC207" s="65">
        <f t="shared" si="1658"/>
        <v>1.3153451450092053</v>
      </c>
      <c r="AD207" s="65">
        <f t="shared" si="1658"/>
        <v>1.3726323968472758</v>
      </c>
      <c r="AE207" s="64">
        <f t="shared" si="1659"/>
        <v>31.927000000000007</v>
      </c>
      <c r="AF207" s="64">
        <f t="shared" si="1659"/>
        <v>45.048000000000002</v>
      </c>
      <c r="AG207" s="66">
        <f t="shared" si="1659"/>
        <v>70.017999999999972</v>
      </c>
      <c r="AH207" s="63">
        <f>'[1]Поступление и задолженность'!AH207/1000</f>
        <v>84.028000000000006</v>
      </c>
      <c r="AI207" s="64">
        <f>'[1]Поступление и задолженность'!AI207/1000</f>
        <v>130.76300000000001</v>
      </c>
      <c r="AJ207" s="64">
        <f>'[1]Поступление и задолженность'!AJ207/1000</f>
        <v>132.29300000000001</v>
      </c>
      <c r="AK207" s="64">
        <f>'[1]Поступление и задолженность'!AK207/1000</f>
        <v>179.22200000000001</v>
      </c>
      <c r="AL207" s="65">
        <f t="shared" si="1660"/>
        <v>1.5561836530680249</v>
      </c>
      <c r="AM207" s="65">
        <f t="shared" si="1660"/>
        <v>1.0117005574971514</v>
      </c>
      <c r="AN207" s="65">
        <f t="shared" si="1660"/>
        <v>1.3547353223526566</v>
      </c>
      <c r="AO207" s="64">
        <f t="shared" si="1661"/>
        <v>46.734999999999999</v>
      </c>
      <c r="AP207" s="64">
        <f t="shared" si="1661"/>
        <v>1.5300000000000011</v>
      </c>
      <c r="AQ207" s="66">
        <f t="shared" si="1661"/>
        <v>46.929000000000002</v>
      </c>
      <c r="AR207" s="63">
        <f>'[1]Поступление и задолженность'!AR207/1000</f>
        <v>47.08</v>
      </c>
      <c r="AS207" s="64">
        <f>'[1]Поступление и задолженность'!AS207/1000</f>
        <v>73.388000000000005</v>
      </c>
      <c r="AT207" s="64">
        <f>'[1]Поступление и задолженность'!AT207/1000</f>
        <v>79.876999999999995</v>
      </c>
      <c r="AU207" s="64">
        <f>'[1]Поступление и задолженность'!AU207/1000</f>
        <v>99.197999999999993</v>
      </c>
      <c r="AV207" s="65">
        <f t="shared" ref="AV207:AW207" si="1665">AS207/AR207</f>
        <v>1.5587935429056925</v>
      </c>
      <c r="AW207" s="65">
        <f t="shared" si="1665"/>
        <v>1.0884204502098433</v>
      </c>
      <c r="AX207" s="65">
        <f t="shared" si="1662"/>
        <v>1.2418843972607885</v>
      </c>
      <c r="AY207" s="64">
        <f t="shared" ref="AY207:AZ207" si="1666">AS207-AR207</f>
        <v>26.308000000000007</v>
      </c>
      <c r="AZ207" s="64">
        <f t="shared" si="1666"/>
        <v>6.4889999999999901</v>
      </c>
      <c r="BA207" s="66">
        <f t="shared" si="1663"/>
        <v>19.320999999999998</v>
      </c>
    </row>
    <row r="208" spans="1:53" s="61" customFormat="1" ht="45" hidden="1" customHeight="1" thickBot="1" x14ac:dyDescent="0.3">
      <c r="A208" s="67" t="str">
        <f t="shared" si="1664"/>
        <v>Республика Хакасия</v>
      </c>
      <c r="B208" s="118"/>
      <c r="C208" s="68" t="s">
        <v>20</v>
      </c>
      <c r="D208" s="69">
        <f t="shared" ref="D208:G208" si="1667">D207/D206</f>
        <v>0.29928562371723677</v>
      </c>
      <c r="E208" s="70">
        <f t="shared" si="1667"/>
        <v>0.36828915159657427</v>
      </c>
      <c r="F208" s="70">
        <f t="shared" si="1667"/>
        <v>0.78763396712209743</v>
      </c>
      <c r="G208" s="70">
        <f t="shared" si="1667"/>
        <v>1.0465813200861278</v>
      </c>
      <c r="H208" s="54" t="s">
        <v>18</v>
      </c>
      <c r="I208" s="54" t="s">
        <v>18</v>
      </c>
      <c r="J208" s="54" t="s">
        <v>18</v>
      </c>
      <c r="K208" s="71">
        <f t="shared" ref="K208:M208" si="1668">(E208-D208)*100</f>
        <v>6.9003527879337501</v>
      </c>
      <c r="L208" s="71">
        <f t="shared" si="1668"/>
        <v>41.934481552552313</v>
      </c>
      <c r="M208" s="72">
        <f t="shared" si="1668"/>
        <v>25.894735296403038</v>
      </c>
      <c r="N208" s="69">
        <f t="shared" ref="N208:Q208" si="1669">N207/N206</f>
        <v>0.67505954406260626</v>
      </c>
      <c r="O208" s="70">
        <f t="shared" si="1669"/>
        <v>0.79376645480413788</v>
      </c>
      <c r="P208" s="70">
        <f t="shared" si="1669"/>
        <v>0.86041030117852468</v>
      </c>
      <c r="Q208" s="70">
        <f t="shared" si="1669"/>
        <v>0.9190656695010756</v>
      </c>
      <c r="R208" s="54" t="s">
        <v>18</v>
      </c>
      <c r="S208" s="54" t="s">
        <v>18</v>
      </c>
      <c r="T208" s="54" t="s">
        <v>18</v>
      </c>
      <c r="U208" s="71">
        <f t="shared" ref="U208:W208" si="1670">(O208-N208)*100</f>
        <v>11.870691074153161</v>
      </c>
      <c r="V208" s="71">
        <f t="shared" si="1670"/>
        <v>6.6643846374386806</v>
      </c>
      <c r="W208" s="72">
        <f t="shared" si="1670"/>
        <v>5.865536832255092</v>
      </c>
      <c r="X208" s="69">
        <f t="shared" ref="X208:AA208" si="1671">X207/X206</f>
        <v>0.70388090766028732</v>
      </c>
      <c r="Y208" s="70">
        <f t="shared" si="1671"/>
        <v>0.86261284381510228</v>
      </c>
      <c r="Z208" s="70">
        <f t="shared" si="1671"/>
        <v>0.82836347284798584</v>
      </c>
      <c r="AA208" s="70">
        <f t="shared" si="1671"/>
        <v>1.1250359862859536</v>
      </c>
      <c r="AB208" s="54" t="s">
        <v>18</v>
      </c>
      <c r="AC208" s="54" t="s">
        <v>18</v>
      </c>
      <c r="AD208" s="54" t="s">
        <v>18</v>
      </c>
      <c r="AE208" s="71">
        <f t="shared" ref="AE208:AG208" si="1672">(Y208-X208)*100</f>
        <v>15.873193615481496</v>
      </c>
      <c r="AF208" s="71">
        <f t="shared" si="1672"/>
        <v>-3.4249370967116444</v>
      </c>
      <c r="AG208" s="72">
        <f t="shared" si="1672"/>
        <v>29.667251343796774</v>
      </c>
      <c r="AH208" s="69">
        <f t="shared" ref="AH208:AK208" si="1673">AH207/AH206</f>
        <v>0.15833218706367169</v>
      </c>
      <c r="AI208" s="70">
        <f t="shared" si="1673"/>
        <v>0.21064475856791914</v>
      </c>
      <c r="AJ208" s="70">
        <f t="shared" si="1673"/>
        <v>0.27634561113629386</v>
      </c>
      <c r="AK208" s="70">
        <f t="shared" si="1673"/>
        <v>0.39230459412841145</v>
      </c>
      <c r="AL208" s="54" t="s">
        <v>18</v>
      </c>
      <c r="AM208" s="54" t="s">
        <v>18</v>
      </c>
      <c r="AN208" s="54" t="s">
        <v>18</v>
      </c>
      <c r="AO208" s="71">
        <f t="shared" ref="AO208:AQ208" si="1674">(AI208-AH208)*100</f>
        <v>5.2312571504247449</v>
      </c>
      <c r="AP208" s="71">
        <f t="shared" si="1674"/>
        <v>6.570085256837471</v>
      </c>
      <c r="AQ208" s="72">
        <f t="shared" si="1674"/>
        <v>11.595898299211759</v>
      </c>
      <c r="AR208" s="69" t="s">
        <v>18</v>
      </c>
      <c r="AS208" s="70" t="s">
        <v>18</v>
      </c>
      <c r="AT208" s="70">
        <f t="shared" ref="AT208:AU208" si="1675">AT207/AT206</f>
        <v>0.68670638502738157</v>
      </c>
      <c r="AU208" s="70">
        <f t="shared" si="1675"/>
        <v>0.93563600007545589</v>
      </c>
      <c r="AV208" s="54" t="s">
        <v>18</v>
      </c>
      <c r="AW208" s="54" t="s">
        <v>18</v>
      </c>
      <c r="AX208" s="54" t="s">
        <v>18</v>
      </c>
      <c r="AY208" s="71" t="s">
        <v>18</v>
      </c>
      <c r="AZ208" s="71" t="s">
        <v>18</v>
      </c>
      <c r="BA208" s="72">
        <f t="shared" ref="BA208" si="1676">(AU208-AT208)*100</f>
        <v>24.892961504807431</v>
      </c>
    </row>
    <row r="209" spans="1:53" s="61" customFormat="1" ht="15.75" customHeight="1" thickBot="1" x14ac:dyDescent="0.3">
      <c r="A209" s="55" t="str">
        <f t="shared" ref="A209" si="1677">B209</f>
        <v>Алтайский край</v>
      </c>
      <c r="B209" s="116" t="s">
        <v>88</v>
      </c>
      <c r="C209" s="56" t="s">
        <v>17</v>
      </c>
      <c r="D209" s="57">
        <f t="shared" ref="D209:E210" si="1678">N209+X209+AH209</f>
        <v>3576.6409999999996</v>
      </c>
      <c r="E209" s="58">
        <f t="shared" si="1678"/>
        <v>3723.7220000000002</v>
      </c>
      <c r="F209" s="58">
        <f>P209+Z209+AT209</f>
        <v>2361.5210000000002</v>
      </c>
      <c r="G209" s="58">
        <f>Q209+AA209+AU209</f>
        <v>2404.4159999999997</v>
      </c>
      <c r="H209" s="59">
        <f t="shared" ref="H209:J210" si="1679">E209/D209</f>
        <v>1.0411226622968313</v>
      </c>
      <c r="I209" s="59">
        <f t="shared" si="1679"/>
        <v>0.63418294921049423</v>
      </c>
      <c r="J209" s="59">
        <f t="shared" si="1679"/>
        <v>1.0181641408227999</v>
      </c>
      <c r="K209" s="58">
        <f t="shared" ref="K209:M210" si="1680">E209-D209</f>
        <v>147.08100000000059</v>
      </c>
      <c r="L209" s="58">
        <f t="shared" si="1680"/>
        <v>-1362.201</v>
      </c>
      <c r="M209" s="60">
        <f t="shared" si="1680"/>
        <v>42.894999999999527</v>
      </c>
      <c r="N209" s="57">
        <f>'[1]Поступление и задолженность'!N209/1000</f>
        <v>335.23</v>
      </c>
      <c r="O209" s="58">
        <f>'[1]Поступление и задолженность'!O209/1000</f>
        <v>362.02600000000001</v>
      </c>
      <c r="P209" s="58">
        <f>'[1]Поступление и задолженность'!P209/1000</f>
        <v>373.95800000000003</v>
      </c>
      <c r="Q209" s="58">
        <f>'[1]Поступление и задолженность'!Q209/1000</f>
        <v>506.06</v>
      </c>
      <c r="R209" s="59">
        <f t="shared" ref="R209:T210" si="1681">O209/N209</f>
        <v>1.0799331802046357</v>
      </c>
      <c r="S209" s="59">
        <f t="shared" si="1681"/>
        <v>1.0329589587488193</v>
      </c>
      <c r="T209" s="59">
        <f t="shared" si="1681"/>
        <v>1.3532535739307623</v>
      </c>
      <c r="U209" s="58">
        <f t="shared" ref="U209:W210" si="1682">O209-N209</f>
        <v>26.795999999999992</v>
      </c>
      <c r="V209" s="58">
        <f t="shared" si="1682"/>
        <v>11.932000000000016</v>
      </c>
      <c r="W209" s="60">
        <f t="shared" si="1682"/>
        <v>132.10199999999998</v>
      </c>
      <c r="X209" s="57">
        <f>'[1]Поступление и задолженность'!X209/1000</f>
        <v>1163.05</v>
      </c>
      <c r="Y209" s="58">
        <f>'[1]Поступление и задолженность'!Y209/1000</f>
        <v>1283.271</v>
      </c>
      <c r="Z209" s="58">
        <f>'[1]Поступление и задолженность'!Z209/1000</f>
        <v>1441.548</v>
      </c>
      <c r="AA209" s="58">
        <f>'[1]Поступление и задолженность'!AA209/1000</f>
        <v>1409.3969999999999</v>
      </c>
      <c r="AB209" s="59">
        <f t="shared" ref="AB209:AD210" si="1683">Y209/X209</f>
        <v>1.1033670091569581</v>
      </c>
      <c r="AC209" s="59">
        <f t="shared" si="1683"/>
        <v>1.1233387180104593</v>
      </c>
      <c r="AD209" s="59">
        <f t="shared" si="1683"/>
        <v>0.97769689250722136</v>
      </c>
      <c r="AE209" s="58">
        <f t="shared" ref="AE209:AG210" si="1684">Y209-X209</f>
        <v>120.221</v>
      </c>
      <c r="AF209" s="58">
        <f t="shared" si="1684"/>
        <v>158.27700000000004</v>
      </c>
      <c r="AG209" s="60">
        <f t="shared" si="1684"/>
        <v>-32.151000000000067</v>
      </c>
      <c r="AH209" s="57">
        <f>'[1]Поступление и задолженность'!AH209/1000</f>
        <v>2078.3609999999999</v>
      </c>
      <c r="AI209" s="58">
        <f>'[1]Поступление и задолженность'!AI209/1000</f>
        <v>2078.4250000000002</v>
      </c>
      <c r="AJ209" s="58">
        <f>'[1]Поступление и задолженность'!AJ209/1000</f>
        <v>2009.953</v>
      </c>
      <c r="AK209" s="58">
        <f>'[1]Поступление и задолженность'!AK209/1000</f>
        <v>1928.7729999999999</v>
      </c>
      <c r="AL209" s="59">
        <f t="shared" ref="AL209:AN210" si="1685">AI209/AH209</f>
        <v>1.0000307934954515</v>
      </c>
      <c r="AM209" s="59">
        <f t="shared" si="1685"/>
        <v>0.96705582352021358</v>
      </c>
      <c r="AN209" s="59">
        <f t="shared" si="1685"/>
        <v>0.95961099587900811</v>
      </c>
      <c r="AO209" s="58">
        <f t="shared" ref="AO209:AQ210" si="1686">AI209-AH209</f>
        <v>6.400000000030559E-2</v>
      </c>
      <c r="AP209" s="58">
        <f t="shared" si="1686"/>
        <v>-68.472000000000207</v>
      </c>
      <c r="AQ209" s="60">
        <f t="shared" si="1686"/>
        <v>-81.180000000000064</v>
      </c>
      <c r="AR209" s="57" t="s">
        <v>18</v>
      </c>
      <c r="AS209" s="58" t="s">
        <v>18</v>
      </c>
      <c r="AT209" s="58">
        <f>'[1]Поступление и задолженность'!AT209/1000</f>
        <v>546.01499999999999</v>
      </c>
      <c r="AU209" s="58">
        <f>'[1]Поступление и задолженность'!AU209/1000</f>
        <v>488.959</v>
      </c>
      <c r="AV209" s="59" t="s">
        <v>18</v>
      </c>
      <c r="AW209" s="59" t="s">
        <v>18</v>
      </c>
      <c r="AX209" s="59">
        <f t="shared" ref="AX209:AX210" si="1687">AU209/AT209</f>
        <v>0.8955047022517697</v>
      </c>
      <c r="AY209" s="58" t="s">
        <v>18</v>
      </c>
      <c r="AZ209" s="58" t="s">
        <v>18</v>
      </c>
      <c r="BA209" s="60">
        <f t="shared" ref="BA209:BA210" si="1688">AU209-AT209</f>
        <v>-57.055999999999983</v>
      </c>
    </row>
    <row r="210" spans="1:53" s="61" customFormat="1" ht="16.5" hidden="1" customHeight="1" x14ac:dyDescent="0.25">
      <c r="A210" s="62" t="str">
        <f t="shared" ref="A210:A211" si="1689">A209</f>
        <v>Алтайский край</v>
      </c>
      <c r="B210" s="117"/>
      <c r="C210" s="56" t="s">
        <v>19</v>
      </c>
      <c r="D210" s="63">
        <f t="shared" si="1678"/>
        <v>1972.252</v>
      </c>
      <c r="E210" s="64">
        <f t="shared" si="1678"/>
        <v>2413.598</v>
      </c>
      <c r="F210" s="64">
        <f>P210+Z210+AT210</f>
        <v>2512.6669999999999</v>
      </c>
      <c r="G210" s="64">
        <f>Q210+AA210+AU210</f>
        <v>3165.4589999999998</v>
      </c>
      <c r="H210" s="65">
        <f t="shared" si="1679"/>
        <v>1.2237776916945704</v>
      </c>
      <c r="I210" s="65">
        <f t="shared" si="1679"/>
        <v>1.0410461891334017</v>
      </c>
      <c r="J210" s="65">
        <f t="shared" si="1679"/>
        <v>1.2598004431148258</v>
      </c>
      <c r="K210" s="64">
        <f t="shared" si="1680"/>
        <v>441.346</v>
      </c>
      <c r="L210" s="64">
        <f t="shared" si="1680"/>
        <v>99.06899999999996</v>
      </c>
      <c r="M210" s="66">
        <f t="shared" si="1680"/>
        <v>652.79199999999992</v>
      </c>
      <c r="N210" s="63">
        <f>'[1]Поступление и задолженность'!N210/1000</f>
        <v>298.19499999999999</v>
      </c>
      <c r="O210" s="64">
        <f>'[1]Поступление и задолженность'!O210/1000</f>
        <v>354.59</v>
      </c>
      <c r="P210" s="64">
        <f>'[1]Поступление и задолженность'!P210/1000</f>
        <v>387.60500000000002</v>
      </c>
      <c r="Q210" s="64">
        <f>'[1]Поступление и задолженность'!Q210/1000</f>
        <v>584.74300000000005</v>
      </c>
      <c r="R210" s="65">
        <f t="shared" si="1681"/>
        <v>1.1891212126293196</v>
      </c>
      <c r="S210" s="65">
        <f t="shared" si="1681"/>
        <v>1.0931075326433346</v>
      </c>
      <c r="T210" s="65">
        <f t="shared" si="1681"/>
        <v>1.5086054101469279</v>
      </c>
      <c r="U210" s="64">
        <f t="shared" si="1682"/>
        <v>56.394999999999982</v>
      </c>
      <c r="V210" s="64">
        <f t="shared" si="1682"/>
        <v>33.015000000000043</v>
      </c>
      <c r="W210" s="66">
        <f t="shared" si="1682"/>
        <v>197.13800000000003</v>
      </c>
      <c r="X210" s="63">
        <f>'[1]Поступление и задолженность'!X210/1000</f>
        <v>1113.8969999999999</v>
      </c>
      <c r="Y210" s="64">
        <f>'[1]Поступление и задолженность'!Y210/1000</f>
        <v>1315.9649999999999</v>
      </c>
      <c r="Z210" s="64">
        <f>'[1]Поступление и задолженность'!Z210/1000</f>
        <v>1594.45</v>
      </c>
      <c r="AA210" s="64">
        <f>'[1]Поступление и задолженность'!AA210/1000</f>
        <v>1947.5029999999999</v>
      </c>
      <c r="AB210" s="65">
        <f t="shared" si="1683"/>
        <v>1.1814063598339883</v>
      </c>
      <c r="AC210" s="65">
        <f t="shared" si="1683"/>
        <v>1.2116203698426631</v>
      </c>
      <c r="AD210" s="65">
        <f t="shared" si="1683"/>
        <v>1.2214261971212643</v>
      </c>
      <c r="AE210" s="64">
        <f t="shared" si="1684"/>
        <v>202.06799999999998</v>
      </c>
      <c r="AF210" s="64">
        <f t="shared" si="1684"/>
        <v>278.48500000000013</v>
      </c>
      <c r="AG210" s="66">
        <f t="shared" si="1684"/>
        <v>353.05299999999988</v>
      </c>
      <c r="AH210" s="63">
        <f>'[1]Поступление и задолженность'!AH210/1000</f>
        <v>560.16</v>
      </c>
      <c r="AI210" s="64">
        <f>'[1]Поступление и задолженность'!AI210/1000</f>
        <v>743.04300000000001</v>
      </c>
      <c r="AJ210" s="64">
        <f>'[1]Поступление и задолженность'!AJ210/1000</f>
        <v>733.50599999999997</v>
      </c>
      <c r="AK210" s="64">
        <f>'[1]Поступление и задолженность'!AK210/1000</f>
        <v>847.745</v>
      </c>
      <c r="AL210" s="65">
        <f t="shared" si="1685"/>
        <v>1.3264835047129393</v>
      </c>
      <c r="AM210" s="65">
        <f t="shared" si="1685"/>
        <v>0.98716494200201066</v>
      </c>
      <c r="AN210" s="65">
        <f t="shared" si="1685"/>
        <v>1.155743783963594</v>
      </c>
      <c r="AO210" s="64">
        <f t="shared" si="1686"/>
        <v>182.88300000000004</v>
      </c>
      <c r="AP210" s="64">
        <f t="shared" si="1686"/>
        <v>-9.5370000000000346</v>
      </c>
      <c r="AQ210" s="66">
        <f t="shared" si="1686"/>
        <v>114.23900000000003</v>
      </c>
      <c r="AR210" s="63">
        <f>'[1]Поступление и задолженность'!AR210/1000</f>
        <v>378.64</v>
      </c>
      <c r="AS210" s="64">
        <f>'[1]Поступление и задолженность'!AS210/1000</f>
        <v>467.31</v>
      </c>
      <c r="AT210" s="64">
        <f>'[1]Поступление и задолженность'!AT210/1000</f>
        <v>530.61199999999997</v>
      </c>
      <c r="AU210" s="64">
        <f>'[1]Поступление и задолженность'!AU210/1000</f>
        <v>633.21299999999997</v>
      </c>
      <c r="AV210" s="65">
        <f t="shared" ref="AV210:AW210" si="1690">AS210/AR210</f>
        <v>1.2341802239594337</v>
      </c>
      <c r="AW210" s="65">
        <f t="shared" si="1690"/>
        <v>1.1354604010185958</v>
      </c>
      <c r="AX210" s="65">
        <f t="shared" si="1687"/>
        <v>1.1933635123216211</v>
      </c>
      <c r="AY210" s="64">
        <f t="shared" ref="AY210:AZ210" si="1691">AS210-AR210</f>
        <v>88.670000000000016</v>
      </c>
      <c r="AZ210" s="64">
        <f t="shared" si="1691"/>
        <v>63.301999999999964</v>
      </c>
      <c r="BA210" s="66">
        <f t="shared" si="1688"/>
        <v>102.601</v>
      </c>
    </row>
    <row r="211" spans="1:53" s="61" customFormat="1" ht="45" hidden="1" customHeight="1" thickBot="1" x14ac:dyDescent="0.3">
      <c r="A211" s="67" t="str">
        <f t="shared" si="1689"/>
        <v>Алтайский край</v>
      </c>
      <c r="B211" s="118"/>
      <c r="C211" s="68" t="s">
        <v>20</v>
      </c>
      <c r="D211" s="69">
        <f t="shared" ref="D211:G211" si="1692">D210/D209</f>
        <v>0.5514257651243164</v>
      </c>
      <c r="E211" s="70">
        <f t="shared" si="1692"/>
        <v>0.64816815003912742</v>
      </c>
      <c r="F211" s="70">
        <f t="shared" si="1692"/>
        <v>1.0640036654342688</v>
      </c>
      <c r="G211" s="70">
        <f t="shared" si="1692"/>
        <v>1.3165188553062366</v>
      </c>
      <c r="H211" s="54" t="s">
        <v>18</v>
      </c>
      <c r="I211" s="54" t="s">
        <v>18</v>
      </c>
      <c r="J211" s="54" t="s">
        <v>18</v>
      </c>
      <c r="K211" s="71">
        <f t="shared" ref="K211:M211" si="1693">(E211-D211)*100</f>
        <v>9.6742384914811019</v>
      </c>
      <c r="L211" s="71">
        <f t="shared" si="1693"/>
        <v>41.58355153951414</v>
      </c>
      <c r="M211" s="72">
        <f t="shared" si="1693"/>
        <v>25.251518987196775</v>
      </c>
      <c r="N211" s="69">
        <f t="shared" ref="N211:Q211" si="1694">N210/N209</f>
        <v>0.88952361065537089</v>
      </c>
      <c r="O211" s="70">
        <f t="shared" si="1694"/>
        <v>0.97946003878174481</v>
      </c>
      <c r="P211" s="70">
        <f t="shared" si="1694"/>
        <v>1.0364934030024762</v>
      </c>
      <c r="Q211" s="70">
        <f t="shared" si="1694"/>
        <v>1.1554815634509743</v>
      </c>
      <c r="R211" s="54" t="s">
        <v>18</v>
      </c>
      <c r="S211" s="54" t="s">
        <v>18</v>
      </c>
      <c r="T211" s="54" t="s">
        <v>18</v>
      </c>
      <c r="U211" s="71">
        <f t="shared" ref="U211:W211" si="1695">(O211-N211)*100</f>
        <v>8.9936428126373933</v>
      </c>
      <c r="V211" s="71">
        <f t="shared" si="1695"/>
        <v>5.7033364220731357</v>
      </c>
      <c r="W211" s="72">
        <f t="shared" si="1695"/>
        <v>11.898816044849813</v>
      </c>
      <c r="X211" s="69">
        <f t="shared" ref="X211:AA211" si="1696">X210/X209</f>
        <v>0.95773784446068522</v>
      </c>
      <c r="Y211" s="70">
        <f t="shared" si="1696"/>
        <v>1.0254770816140939</v>
      </c>
      <c r="Z211" s="70">
        <f t="shared" si="1696"/>
        <v>1.1060679214289084</v>
      </c>
      <c r="AA211" s="70">
        <f t="shared" si="1696"/>
        <v>1.381798740879965</v>
      </c>
      <c r="AB211" s="54" t="s">
        <v>18</v>
      </c>
      <c r="AC211" s="54" t="s">
        <v>18</v>
      </c>
      <c r="AD211" s="54" t="s">
        <v>18</v>
      </c>
      <c r="AE211" s="71">
        <f t="shared" ref="AE211:AG211" si="1697">(Y211-X211)*100</f>
        <v>6.7739237153408682</v>
      </c>
      <c r="AF211" s="71">
        <f t="shared" si="1697"/>
        <v>8.0590839814814519</v>
      </c>
      <c r="AG211" s="72">
        <f t="shared" si="1697"/>
        <v>27.57308194510566</v>
      </c>
      <c r="AH211" s="69">
        <f t="shared" ref="AH211:AK211" si="1698">AH210/AH209</f>
        <v>0.26952006893893793</v>
      </c>
      <c r="AI211" s="70">
        <f t="shared" si="1698"/>
        <v>0.35750291687215074</v>
      </c>
      <c r="AJ211" s="70">
        <f t="shared" si="1698"/>
        <v>0.36493689155915587</v>
      </c>
      <c r="AK211" s="70">
        <f t="shared" si="1698"/>
        <v>0.43952554292288415</v>
      </c>
      <c r="AL211" s="54" t="s">
        <v>18</v>
      </c>
      <c r="AM211" s="54" t="s">
        <v>18</v>
      </c>
      <c r="AN211" s="54" t="s">
        <v>18</v>
      </c>
      <c r="AO211" s="71">
        <f t="shared" ref="AO211:AQ211" si="1699">(AI211-AH211)*100</f>
        <v>8.7982847933212813</v>
      </c>
      <c r="AP211" s="71">
        <f t="shared" si="1699"/>
        <v>0.74339746870051293</v>
      </c>
      <c r="AQ211" s="72">
        <f t="shared" si="1699"/>
        <v>7.4588651363728271</v>
      </c>
      <c r="AR211" s="69" t="s">
        <v>18</v>
      </c>
      <c r="AS211" s="70" t="s">
        <v>18</v>
      </c>
      <c r="AT211" s="70">
        <f t="shared" ref="AT211:AU211" si="1700">AT210/AT209</f>
        <v>0.97179015228519361</v>
      </c>
      <c r="AU211" s="70">
        <f t="shared" si="1700"/>
        <v>1.295022691064077</v>
      </c>
      <c r="AV211" s="54" t="s">
        <v>18</v>
      </c>
      <c r="AW211" s="54" t="s">
        <v>18</v>
      </c>
      <c r="AX211" s="54" t="s">
        <v>18</v>
      </c>
      <c r="AY211" s="71" t="s">
        <v>18</v>
      </c>
      <c r="AZ211" s="71" t="s">
        <v>18</v>
      </c>
      <c r="BA211" s="72">
        <f t="shared" ref="BA211" si="1701">(AU211-AT211)*100</f>
        <v>32.323253877888334</v>
      </c>
    </row>
    <row r="212" spans="1:53" s="61" customFormat="1" ht="15.75" customHeight="1" thickBot="1" x14ac:dyDescent="0.3">
      <c r="A212" s="55" t="str">
        <f t="shared" ref="A212" si="1702">B212</f>
        <v>Красноярский край</v>
      </c>
      <c r="B212" s="116" t="s">
        <v>89</v>
      </c>
      <c r="C212" s="56" t="s">
        <v>17</v>
      </c>
      <c r="D212" s="57">
        <f t="shared" ref="D212:E213" si="1703">N212+X212+AH212</f>
        <v>3567.2730000000001</v>
      </c>
      <c r="E212" s="58">
        <f t="shared" si="1703"/>
        <v>3573.3389999999999</v>
      </c>
      <c r="F212" s="58">
        <f>P212+Z212+AT212</f>
        <v>2541.1880000000001</v>
      </c>
      <c r="G212" s="58">
        <f>Q212+AA212+AU212</f>
        <v>2636.94</v>
      </c>
      <c r="H212" s="59">
        <f t="shared" ref="H212:J213" si="1704">E212/D212</f>
        <v>1.0017004585855918</v>
      </c>
      <c r="I212" s="59">
        <f t="shared" si="1704"/>
        <v>0.71115223044888831</v>
      </c>
      <c r="J212" s="59">
        <f t="shared" si="1704"/>
        <v>1.037680014229565</v>
      </c>
      <c r="K212" s="58">
        <f t="shared" ref="K212:M213" si="1705">E212-D212</f>
        <v>6.0659999999998035</v>
      </c>
      <c r="L212" s="58">
        <f t="shared" si="1705"/>
        <v>-1032.1509999999998</v>
      </c>
      <c r="M212" s="60">
        <f t="shared" si="1705"/>
        <v>95.751999999999953</v>
      </c>
      <c r="N212" s="57">
        <f>'[1]Поступление и задолженность'!N212/1000</f>
        <v>413.73</v>
      </c>
      <c r="O212" s="58">
        <f>'[1]Поступление и задолженность'!O212/1000</f>
        <v>414.15499999999997</v>
      </c>
      <c r="P212" s="58">
        <f>'[1]Поступление и задолженность'!P212/1000</f>
        <v>440.149</v>
      </c>
      <c r="Q212" s="58">
        <f>'[1]Поступление и задолженность'!Q212/1000</f>
        <v>554.02</v>
      </c>
      <c r="R212" s="59">
        <f t="shared" ref="R212:T213" si="1706">O212/N212</f>
        <v>1.0010272399874314</v>
      </c>
      <c r="S212" s="59">
        <f t="shared" si="1706"/>
        <v>1.0627639410365686</v>
      </c>
      <c r="T212" s="59">
        <f t="shared" si="1706"/>
        <v>1.2587101186189222</v>
      </c>
      <c r="U212" s="58">
        <f t="shared" ref="U212:W213" si="1707">O212-N212</f>
        <v>0.42499999999995453</v>
      </c>
      <c r="V212" s="58">
        <f t="shared" si="1707"/>
        <v>25.994000000000028</v>
      </c>
      <c r="W212" s="60">
        <f t="shared" si="1707"/>
        <v>113.87099999999998</v>
      </c>
      <c r="X212" s="57">
        <f>'[1]Поступление и задолженность'!X212/1000</f>
        <v>1448.3889999999999</v>
      </c>
      <c r="Y212" s="58">
        <f>'[1]Поступление и задолженность'!Y212/1000</f>
        <v>1370.5</v>
      </c>
      <c r="Z212" s="58">
        <f>'[1]Поступление и задолженность'!Z212/1000</f>
        <v>1567</v>
      </c>
      <c r="AA212" s="58">
        <f>'[1]Поступление и задолженность'!AA212/1000</f>
        <v>1607.4939999999999</v>
      </c>
      <c r="AB212" s="59">
        <f t="shared" ref="AB212:AD213" si="1708">Y212/X212</f>
        <v>0.94622370095326602</v>
      </c>
      <c r="AC212" s="59">
        <f t="shared" si="1708"/>
        <v>1.1433783290769792</v>
      </c>
      <c r="AD212" s="59">
        <f t="shared" si="1708"/>
        <v>1.0258417358008933</v>
      </c>
      <c r="AE212" s="58">
        <f t="shared" ref="AE212:AG213" si="1709">Y212-X212</f>
        <v>-77.888999999999896</v>
      </c>
      <c r="AF212" s="58">
        <f t="shared" si="1709"/>
        <v>196.5</v>
      </c>
      <c r="AG212" s="60">
        <f t="shared" si="1709"/>
        <v>40.493999999999915</v>
      </c>
      <c r="AH212" s="57">
        <f>'[1]Поступление и задолженность'!AH212/1000</f>
        <v>1705.154</v>
      </c>
      <c r="AI212" s="58">
        <f>'[1]Поступление и задолженность'!AI212/1000</f>
        <v>1788.684</v>
      </c>
      <c r="AJ212" s="58">
        <f>'[1]Поступление и задолженность'!AJ212/1000</f>
        <v>1761.58</v>
      </c>
      <c r="AK212" s="58">
        <f>'[1]Поступление и задолженность'!AK212/1000</f>
        <v>1474.982</v>
      </c>
      <c r="AL212" s="59">
        <f t="shared" ref="AL212:AN213" si="1710">AI212/AH212</f>
        <v>1.0489867777338586</v>
      </c>
      <c r="AM212" s="59">
        <f t="shared" si="1710"/>
        <v>0.98484696011145623</v>
      </c>
      <c r="AN212" s="59">
        <f t="shared" si="1710"/>
        <v>0.83730628186060241</v>
      </c>
      <c r="AO212" s="58">
        <f t="shared" ref="AO212:AQ213" si="1711">AI212-AH212</f>
        <v>83.529999999999973</v>
      </c>
      <c r="AP212" s="58">
        <f t="shared" si="1711"/>
        <v>-27.104000000000042</v>
      </c>
      <c r="AQ212" s="60">
        <f t="shared" si="1711"/>
        <v>-286.59799999999996</v>
      </c>
      <c r="AR212" s="57" t="s">
        <v>18</v>
      </c>
      <c r="AS212" s="58" t="s">
        <v>18</v>
      </c>
      <c r="AT212" s="58">
        <f>'[1]Поступление и задолженность'!AT212/1000</f>
        <v>534.03899999999999</v>
      </c>
      <c r="AU212" s="58">
        <f>'[1]Поступление и задолженность'!AU212/1000</f>
        <v>475.42599999999999</v>
      </c>
      <c r="AV212" s="59" t="s">
        <v>18</v>
      </c>
      <c r="AW212" s="59" t="s">
        <v>18</v>
      </c>
      <c r="AX212" s="59">
        <f t="shared" ref="AX212:AX213" si="1712">AU212/AT212</f>
        <v>0.89024584346836089</v>
      </c>
      <c r="AY212" s="58" t="s">
        <v>18</v>
      </c>
      <c r="AZ212" s="58" t="s">
        <v>18</v>
      </c>
      <c r="BA212" s="60">
        <f t="shared" ref="BA212:BA213" si="1713">AU212-AT212</f>
        <v>-58.613</v>
      </c>
    </row>
    <row r="213" spans="1:53" s="61" customFormat="1" ht="16.5" hidden="1" customHeight="1" x14ac:dyDescent="0.25">
      <c r="A213" s="62" t="str">
        <f t="shared" ref="A213:A214" si="1714">A212</f>
        <v>Красноярский край</v>
      </c>
      <c r="B213" s="117"/>
      <c r="C213" s="56" t="s">
        <v>19</v>
      </c>
      <c r="D213" s="63">
        <f t="shared" si="1703"/>
        <v>2128.98</v>
      </c>
      <c r="E213" s="64">
        <f t="shared" si="1703"/>
        <v>2421.2780000000002</v>
      </c>
      <c r="F213" s="64">
        <f>P213+Z213+AT213</f>
        <v>2662.223</v>
      </c>
      <c r="G213" s="64">
        <f>Q213+AA213+AU213</f>
        <v>3331.6670000000004</v>
      </c>
      <c r="H213" s="65">
        <f t="shared" si="1704"/>
        <v>1.137294854813103</v>
      </c>
      <c r="I213" s="65">
        <f t="shared" si="1704"/>
        <v>1.0995114976471101</v>
      </c>
      <c r="J213" s="65">
        <f t="shared" si="1704"/>
        <v>1.251460527536574</v>
      </c>
      <c r="K213" s="64">
        <f t="shared" si="1705"/>
        <v>292.29800000000023</v>
      </c>
      <c r="L213" s="64">
        <f t="shared" si="1705"/>
        <v>240.94499999999971</v>
      </c>
      <c r="M213" s="66">
        <f t="shared" si="1705"/>
        <v>669.44400000000041</v>
      </c>
      <c r="N213" s="63">
        <f>'[1]Поступление и задолженность'!N213/1000</f>
        <v>356.79700000000003</v>
      </c>
      <c r="O213" s="64">
        <f>'[1]Поступление и задолженность'!O213/1000</f>
        <v>402.53500000000003</v>
      </c>
      <c r="P213" s="64">
        <f>'[1]Поступление и задолженность'!P213/1000</f>
        <v>449.13900000000001</v>
      </c>
      <c r="Q213" s="64">
        <f>'[1]Поступление и задолженность'!Q213/1000</f>
        <v>634.29600000000005</v>
      </c>
      <c r="R213" s="65">
        <f t="shared" si="1706"/>
        <v>1.1281905397186636</v>
      </c>
      <c r="S213" s="65">
        <f t="shared" si="1706"/>
        <v>1.1157762679021699</v>
      </c>
      <c r="T213" s="65">
        <f t="shared" si="1706"/>
        <v>1.4122487693119503</v>
      </c>
      <c r="U213" s="64">
        <f t="shared" si="1707"/>
        <v>45.738</v>
      </c>
      <c r="V213" s="64">
        <f t="shared" si="1707"/>
        <v>46.603999999999985</v>
      </c>
      <c r="W213" s="66">
        <f t="shared" si="1707"/>
        <v>185.15700000000004</v>
      </c>
      <c r="X213" s="63">
        <f>'[1]Поступление и задолженность'!X213/1000</f>
        <v>1199.4469999999999</v>
      </c>
      <c r="Y213" s="64">
        <f>'[1]Поступление и задолженность'!Y213/1000</f>
        <v>1363.3040000000001</v>
      </c>
      <c r="Z213" s="64">
        <f>'[1]Поступление и задолженность'!Z213/1000</f>
        <v>1673.288</v>
      </c>
      <c r="AA213" s="64">
        <f>'[1]Поступление и задолженность'!AA213/1000</f>
        <v>2075.674</v>
      </c>
      <c r="AB213" s="65">
        <f t="shared" si="1708"/>
        <v>1.1366104546511853</v>
      </c>
      <c r="AC213" s="65">
        <f t="shared" si="1708"/>
        <v>1.2273770193588516</v>
      </c>
      <c r="AD213" s="65">
        <f t="shared" si="1708"/>
        <v>1.2404762360095811</v>
      </c>
      <c r="AE213" s="64">
        <f t="shared" si="1709"/>
        <v>163.8570000000002</v>
      </c>
      <c r="AF213" s="64">
        <f t="shared" si="1709"/>
        <v>309.98399999999992</v>
      </c>
      <c r="AG213" s="66">
        <f t="shared" si="1709"/>
        <v>402.38599999999997</v>
      </c>
      <c r="AH213" s="63">
        <f>'[1]Поступление и задолженность'!AH213/1000</f>
        <v>572.73599999999999</v>
      </c>
      <c r="AI213" s="64">
        <f>'[1]Поступление и задолженность'!AI213/1000</f>
        <v>655.43899999999996</v>
      </c>
      <c r="AJ213" s="64">
        <f>'[1]Поступление и задолженность'!AJ213/1000</f>
        <v>811.12800000000004</v>
      </c>
      <c r="AK213" s="64">
        <f>'[1]Поступление и задолженность'!AK213/1000</f>
        <v>874.40499999999997</v>
      </c>
      <c r="AL213" s="65">
        <f t="shared" si="1710"/>
        <v>1.1443998631131969</v>
      </c>
      <c r="AM213" s="65">
        <f t="shared" si="1710"/>
        <v>1.2375339276423893</v>
      </c>
      <c r="AN213" s="65">
        <f t="shared" si="1710"/>
        <v>1.0780111153849947</v>
      </c>
      <c r="AO213" s="64">
        <f t="shared" si="1711"/>
        <v>82.702999999999975</v>
      </c>
      <c r="AP213" s="64">
        <f t="shared" si="1711"/>
        <v>155.68900000000008</v>
      </c>
      <c r="AQ213" s="66">
        <f t="shared" si="1711"/>
        <v>63.27699999999993</v>
      </c>
      <c r="AR213" s="63">
        <f>'[1]Поступление и задолженность'!AR213/1000</f>
        <v>339.286</v>
      </c>
      <c r="AS213" s="64">
        <f>'[1]Поступление и задолженность'!AS213/1000</f>
        <v>449.19799999999998</v>
      </c>
      <c r="AT213" s="64">
        <f>'[1]Поступление и задолженность'!AT213/1000</f>
        <v>539.79600000000005</v>
      </c>
      <c r="AU213" s="64">
        <f>'[1]Поступление и задолженность'!AU213/1000</f>
        <v>621.697</v>
      </c>
      <c r="AV213" s="65">
        <f t="shared" ref="AV213:AW213" si="1715">AS213/AR213</f>
        <v>1.3239508850939914</v>
      </c>
      <c r="AW213" s="65">
        <f t="shared" si="1715"/>
        <v>1.2016883423345608</v>
      </c>
      <c r="AX213" s="65">
        <f t="shared" si="1712"/>
        <v>1.1517258371681152</v>
      </c>
      <c r="AY213" s="64">
        <f t="shared" ref="AY213:AZ213" si="1716">AS213-AR213</f>
        <v>109.91199999999998</v>
      </c>
      <c r="AZ213" s="64">
        <f t="shared" si="1716"/>
        <v>90.59800000000007</v>
      </c>
      <c r="BA213" s="66">
        <f t="shared" si="1713"/>
        <v>81.900999999999954</v>
      </c>
    </row>
    <row r="214" spans="1:53" s="61" customFormat="1" ht="45" hidden="1" customHeight="1" thickBot="1" x14ac:dyDescent="0.3">
      <c r="A214" s="67" t="str">
        <f t="shared" si="1714"/>
        <v>Красноярский край</v>
      </c>
      <c r="B214" s="118"/>
      <c r="C214" s="68" t="s">
        <v>20</v>
      </c>
      <c r="D214" s="69">
        <f t="shared" ref="D214:G214" si="1717">D213/D212</f>
        <v>0.59680882287394321</v>
      </c>
      <c r="E214" s="70">
        <f t="shared" si="1717"/>
        <v>0.6775953806789673</v>
      </c>
      <c r="F214" s="70">
        <f t="shared" si="1717"/>
        <v>1.0476292977930006</v>
      </c>
      <c r="G214" s="70">
        <f t="shared" si="1717"/>
        <v>1.2634595402246545</v>
      </c>
      <c r="H214" s="54" t="s">
        <v>18</v>
      </c>
      <c r="I214" s="54" t="s">
        <v>18</v>
      </c>
      <c r="J214" s="54" t="s">
        <v>18</v>
      </c>
      <c r="K214" s="71">
        <f t="shared" ref="K214:M214" si="1718">(E214-D214)*100</f>
        <v>8.0786557805024088</v>
      </c>
      <c r="L214" s="71">
        <f t="shared" si="1718"/>
        <v>37.003391711403331</v>
      </c>
      <c r="M214" s="72">
        <f t="shared" si="1718"/>
        <v>21.583024243165383</v>
      </c>
      <c r="N214" s="69">
        <f t="shared" ref="N214:Q214" si="1719">N213/N212</f>
        <v>0.86239093128368749</v>
      </c>
      <c r="O214" s="70">
        <f t="shared" si="1719"/>
        <v>0.97194287163018689</v>
      </c>
      <c r="P214" s="70">
        <f t="shared" si="1719"/>
        <v>1.0204249015674238</v>
      </c>
      <c r="Q214" s="70">
        <f t="shared" si="1719"/>
        <v>1.1448972961264938</v>
      </c>
      <c r="R214" s="54" t="s">
        <v>18</v>
      </c>
      <c r="S214" s="54" t="s">
        <v>18</v>
      </c>
      <c r="T214" s="54" t="s">
        <v>18</v>
      </c>
      <c r="U214" s="71">
        <f t="shared" ref="U214:W214" si="1720">(O214-N214)*100</f>
        <v>10.95519403464994</v>
      </c>
      <c r="V214" s="71">
        <f t="shared" si="1720"/>
        <v>4.8482029937236941</v>
      </c>
      <c r="W214" s="72">
        <f t="shared" si="1720"/>
        <v>12.447239455906999</v>
      </c>
      <c r="X214" s="69">
        <f t="shared" ref="X214:AA214" si="1721">X213/X212</f>
        <v>0.82812490290937035</v>
      </c>
      <c r="Y214" s="70">
        <f t="shared" si="1721"/>
        <v>0.99474936154688076</v>
      </c>
      <c r="Z214" s="70">
        <f t="shared" si="1721"/>
        <v>1.06782897255903</v>
      </c>
      <c r="AA214" s="70">
        <f t="shared" si="1721"/>
        <v>1.2912483654682383</v>
      </c>
      <c r="AB214" s="54" t="s">
        <v>18</v>
      </c>
      <c r="AC214" s="54" t="s">
        <v>18</v>
      </c>
      <c r="AD214" s="54" t="s">
        <v>18</v>
      </c>
      <c r="AE214" s="71">
        <f t="shared" ref="AE214:AG214" si="1722">(Y214-X214)*100</f>
        <v>16.662445863751042</v>
      </c>
      <c r="AF214" s="71">
        <f t="shared" si="1722"/>
        <v>7.3079611012149215</v>
      </c>
      <c r="AG214" s="72">
        <f t="shared" si="1722"/>
        <v>22.341939290920831</v>
      </c>
      <c r="AH214" s="69">
        <f t="shared" ref="AH214:AK214" si="1723">AH213/AH212</f>
        <v>0.33588520450352283</v>
      </c>
      <c r="AI214" s="70">
        <f t="shared" si="1723"/>
        <v>0.36643644154026089</v>
      </c>
      <c r="AJ214" s="70">
        <f t="shared" si="1723"/>
        <v>0.46045481896933438</v>
      </c>
      <c r="AK214" s="70">
        <f t="shared" si="1723"/>
        <v>0.59282418361715605</v>
      </c>
      <c r="AL214" s="54" t="s">
        <v>18</v>
      </c>
      <c r="AM214" s="54" t="s">
        <v>18</v>
      </c>
      <c r="AN214" s="54" t="s">
        <v>18</v>
      </c>
      <c r="AO214" s="71">
        <f t="shared" ref="AO214:AQ214" si="1724">(AI214-AH214)*100</f>
        <v>3.0551237036738064</v>
      </c>
      <c r="AP214" s="71">
        <f t="shared" si="1724"/>
        <v>9.4018377429073485</v>
      </c>
      <c r="AQ214" s="72">
        <f t="shared" si="1724"/>
        <v>13.236936464782168</v>
      </c>
      <c r="AR214" s="69" t="s">
        <v>18</v>
      </c>
      <c r="AS214" s="70" t="s">
        <v>18</v>
      </c>
      <c r="AT214" s="70">
        <f t="shared" ref="AT214:AU214" si="1725">AT213/AT212</f>
        <v>1.0107801115648858</v>
      </c>
      <c r="AU214" s="70">
        <f t="shared" si="1725"/>
        <v>1.3076630222158654</v>
      </c>
      <c r="AV214" s="54" t="s">
        <v>18</v>
      </c>
      <c r="AW214" s="54" t="s">
        <v>18</v>
      </c>
      <c r="AX214" s="54" t="s">
        <v>18</v>
      </c>
      <c r="AY214" s="71" t="s">
        <v>18</v>
      </c>
      <c r="AZ214" s="71" t="s">
        <v>18</v>
      </c>
      <c r="BA214" s="72">
        <f t="shared" ref="BA214" si="1726">(AU214-AT214)*100</f>
        <v>29.68829106509796</v>
      </c>
    </row>
    <row r="215" spans="1:53" s="61" customFormat="1" ht="15.75" customHeight="1" thickBot="1" x14ac:dyDescent="0.3">
      <c r="A215" s="55" t="str">
        <f t="shared" ref="A215" si="1727">B215</f>
        <v>Иркутская область</v>
      </c>
      <c r="B215" s="116" t="s">
        <v>90</v>
      </c>
      <c r="C215" s="56" t="s">
        <v>17</v>
      </c>
      <c r="D215" s="57">
        <f t="shared" ref="D215:E216" si="1728">N215+X215+AH215</f>
        <v>4253.2240000000002</v>
      </c>
      <c r="E215" s="58">
        <f t="shared" si="1728"/>
        <v>5000.5200000000004</v>
      </c>
      <c r="F215" s="58">
        <f>P215+Z215+AT215</f>
        <v>2622.2759999999998</v>
      </c>
      <c r="G215" s="58">
        <f>Q215+AA215+AU215</f>
        <v>2805.4870000000001</v>
      </c>
      <c r="H215" s="59">
        <f t="shared" ref="H215:J216" si="1729">E215/D215</f>
        <v>1.1757010681779281</v>
      </c>
      <c r="I215" s="59">
        <f t="shared" si="1729"/>
        <v>0.52440066233111748</v>
      </c>
      <c r="J215" s="59">
        <f t="shared" si="1729"/>
        <v>1.0698671688258599</v>
      </c>
      <c r="K215" s="58">
        <f t="shared" ref="K215:M216" si="1730">E215-D215</f>
        <v>747.29600000000028</v>
      </c>
      <c r="L215" s="58">
        <f t="shared" si="1730"/>
        <v>-2378.2440000000006</v>
      </c>
      <c r="M215" s="60">
        <f t="shared" si="1730"/>
        <v>183.21100000000024</v>
      </c>
      <c r="N215" s="57">
        <f>'[1]Поступление и задолженность'!N215/1000</f>
        <v>575.06600000000003</v>
      </c>
      <c r="O215" s="58">
        <f>'[1]Поступление и задолженность'!O215/1000</f>
        <v>622.58000000000004</v>
      </c>
      <c r="P215" s="58">
        <f>'[1]Поступление и задолженность'!P215/1000</f>
        <v>693.11900000000003</v>
      </c>
      <c r="Q215" s="58">
        <f>'[1]Поступление и задолженность'!Q215/1000</f>
        <v>884.13900000000001</v>
      </c>
      <c r="R215" s="59">
        <f t="shared" ref="R215:T216" si="1731">O215/N215</f>
        <v>1.0826235597305354</v>
      </c>
      <c r="S215" s="59">
        <f t="shared" si="1731"/>
        <v>1.1133011018664267</v>
      </c>
      <c r="T215" s="59">
        <f t="shared" si="1731"/>
        <v>1.2755948112806026</v>
      </c>
      <c r="U215" s="58">
        <f t="shared" ref="U215:W216" si="1732">O215-N215</f>
        <v>47.51400000000001</v>
      </c>
      <c r="V215" s="58">
        <f t="shared" si="1732"/>
        <v>70.538999999999987</v>
      </c>
      <c r="W215" s="60">
        <f t="shared" si="1732"/>
        <v>191.01999999999998</v>
      </c>
      <c r="X215" s="57">
        <f>'[1]Поступление и задолженность'!X215/1000</f>
        <v>1047.9469999999999</v>
      </c>
      <c r="Y215" s="58">
        <f>'[1]Поступление и задолженность'!Y215/1000</f>
        <v>1090.153</v>
      </c>
      <c r="Z215" s="58">
        <f>'[1]Поступление и задолженность'!Z215/1000</f>
        <v>1448.106</v>
      </c>
      <c r="AA215" s="58">
        <f>'[1]Поступление и задолженность'!AA215/1000</f>
        <v>1449.9590000000001</v>
      </c>
      <c r="AB215" s="59">
        <f t="shared" ref="AB215:AD216" si="1733">Y215/X215</f>
        <v>1.0402749375684077</v>
      </c>
      <c r="AC215" s="59">
        <f t="shared" si="1733"/>
        <v>1.3283511580484575</v>
      </c>
      <c r="AD215" s="59">
        <f t="shared" si="1733"/>
        <v>1.001279602460041</v>
      </c>
      <c r="AE215" s="58">
        <f t="shared" ref="AE215:AG216" si="1734">Y215-X215</f>
        <v>42.206000000000131</v>
      </c>
      <c r="AF215" s="58">
        <f t="shared" si="1734"/>
        <v>357.95299999999997</v>
      </c>
      <c r="AG215" s="60">
        <f t="shared" si="1734"/>
        <v>1.8530000000000655</v>
      </c>
      <c r="AH215" s="57">
        <f>'[1]Поступление и задолженность'!AH215/1000</f>
        <v>2630.2109999999998</v>
      </c>
      <c r="AI215" s="58">
        <f>'[1]Поступление и задолженность'!AI215/1000</f>
        <v>3287.7869999999998</v>
      </c>
      <c r="AJ215" s="58">
        <f>'[1]Поступление и задолженность'!AJ215/1000</f>
        <v>2166.79</v>
      </c>
      <c r="AK215" s="58">
        <f>'[1]Поступление и задолженность'!AK215/1000</f>
        <v>2576.8200000000002</v>
      </c>
      <c r="AL215" s="59">
        <f t="shared" ref="AL215:AN216" si="1735">AI215/AH215</f>
        <v>1.2500088395949982</v>
      </c>
      <c r="AM215" s="59">
        <f t="shared" si="1735"/>
        <v>0.65904208514724349</v>
      </c>
      <c r="AN215" s="59">
        <f t="shared" si="1735"/>
        <v>1.1892338436119791</v>
      </c>
      <c r="AO215" s="58">
        <f t="shared" ref="AO215:AQ216" si="1736">AI215-AH215</f>
        <v>657.57600000000002</v>
      </c>
      <c r="AP215" s="58">
        <f t="shared" si="1736"/>
        <v>-1120.9969999999998</v>
      </c>
      <c r="AQ215" s="60">
        <f t="shared" si="1736"/>
        <v>410.0300000000002</v>
      </c>
      <c r="AR215" s="57" t="s">
        <v>18</v>
      </c>
      <c r="AS215" s="58" t="s">
        <v>18</v>
      </c>
      <c r="AT215" s="58">
        <f>'[1]Поступление и задолженность'!AT215/1000</f>
        <v>481.05099999999999</v>
      </c>
      <c r="AU215" s="58">
        <f>'[1]Поступление и задолженность'!AU215/1000</f>
        <v>471.38900000000001</v>
      </c>
      <c r="AV215" s="59" t="s">
        <v>18</v>
      </c>
      <c r="AW215" s="59" t="s">
        <v>18</v>
      </c>
      <c r="AX215" s="59">
        <f t="shared" ref="AX215:AX216" si="1737">AU215/AT215</f>
        <v>0.97991481152726012</v>
      </c>
      <c r="AY215" s="58" t="s">
        <v>18</v>
      </c>
      <c r="AZ215" s="58" t="s">
        <v>18</v>
      </c>
      <c r="BA215" s="60">
        <f t="shared" ref="BA215:BA216" si="1738">AU215-AT215</f>
        <v>-9.6619999999999777</v>
      </c>
    </row>
    <row r="216" spans="1:53" s="61" customFormat="1" ht="16.5" hidden="1" customHeight="1" x14ac:dyDescent="0.25">
      <c r="A216" s="62" t="str">
        <f t="shared" ref="A216:A217" si="1739">A215</f>
        <v>Иркутская область</v>
      </c>
      <c r="B216" s="117"/>
      <c r="C216" s="56" t="s">
        <v>19</v>
      </c>
      <c r="D216" s="63">
        <f t="shared" si="1728"/>
        <v>1879.028</v>
      </c>
      <c r="E216" s="64">
        <f t="shared" si="1728"/>
        <v>2404.9809999999998</v>
      </c>
      <c r="F216" s="64">
        <f>P216+Z216+AT216</f>
        <v>2873.855</v>
      </c>
      <c r="G216" s="64">
        <f>Q216+AA216+AU216</f>
        <v>3867.21</v>
      </c>
      <c r="H216" s="65">
        <f t="shared" si="1729"/>
        <v>1.2799069518921484</v>
      </c>
      <c r="I216" s="65">
        <f t="shared" si="1729"/>
        <v>1.1949595443789369</v>
      </c>
      <c r="J216" s="65">
        <f t="shared" si="1729"/>
        <v>1.3456524424509935</v>
      </c>
      <c r="K216" s="64">
        <f t="shared" si="1730"/>
        <v>525.95299999999975</v>
      </c>
      <c r="L216" s="64">
        <f t="shared" si="1730"/>
        <v>468.87400000000025</v>
      </c>
      <c r="M216" s="66">
        <f t="shared" si="1730"/>
        <v>993.35500000000002</v>
      </c>
      <c r="N216" s="63">
        <f>'[1]Поступление и задолженность'!N216/1000</f>
        <v>444.589</v>
      </c>
      <c r="O216" s="64">
        <f>'[1]Поступление и задолженность'!O216/1000</f>
        <v>607.553</v>
      </c>
      <c r="P216" s="64">
        <f>'[1]Поступление и задолженность'!P216/1000</f>
        <v>696.62</v>
      </c>
      <c r="Q216" s="64">
        <f>'[1]Поступление и задолженность'!Q216/1000</f>
        <v>1020.543</v>
      </c>
      <c r="R216" s="65">
        <f t="shared" si="1731"/>
        <v>1.3665497796841577</v>
      </c>
      <c r="S216" s="65">
        <f t="shared" si="1731"/>
        <v>1.1465995559235163</v>
      </c>
      <c r="T216" s="65">
        <f t="shared" si="1731"/>
        <v>1.4649923918348597</v>
      </c>
      <c r="U216" s="64">
        <f t="shared" si="1732"/>
        <v>162.964</v>
      </c>
      <c r="V216" s="64">
        <f t="shared" si="1732"/>
        <v>89.067000000000007</v>
      </c>
      <c r="W216" s="66">
        <f t="shared" si="1732"/>
        <v>323.923</v>
      </c>
      <c r="X216" s="63">
        <f>'[1]Поступление и задолженность'!X216/1000</f>
        <v>1054.884</v>
      </c>
      <c r="Y216" s="64">
        <f>'[1]Поступление и задолженность'!Y216/1000</f>
        <v>1332.998</v>
      </c>
      <c r="Z216" s="64">
        <f>'[1]Поступление и задолженность'!Z216/1000</f>
        <v>1783.662</v>
      </c>
      <c r="AA216" s="64">
        <f>'[1]Поступление и задолженность'!AA216/1000</f>
        <v>2306.6880000000001</v>
      </c>
      <c r="AB216" s="65">
        <f t="shared" si="1733"/>
        <v>1.26364415423876</v>
      </c>
      <c r="AC216" s="65">
        <f t="shared" si="1733"/>
        <v>1.3380830278815121</v>
      </c>
      <c r="AD216" s="65">
        <f t="shared" si="1733"/>
        <v>1.2932315651732222</v>
      </c>
      <c r="AE216" s="64">
        <f t="shared" si="1734"/>
        <v>278.11400000000003</v>
      </c>
      <c r="AF216" s="64">
        <f t="shared" si="1734"/>
        <v>450.66399999999999</v>
      </c>
      <c r="AG216" s="66">
        <f t="shared" si="1734"/>
        <v>523.02600000000007</v>
      </c>
      <c r="AH216" s="63">
        <f>'[1]Поступление и задолженность'!AH216/1000</f>
        <v>379.55500000000001</v>
      </c>
      <c r="AI216" s="64">
        <f>'[1]Поступление и задолженность'!AI216/1000</f>
        <v>464.43</v>
      </c>
      <c r="AJ216" s="64">
        <f>'[1]Поступление и задолженность'!AJ216/1000</f>
        <v>621.36800000000005</v>
      </c>
      <c r="AK216" s="64">
        <f>'[1]Поступление и задолженность'!AK216/1000</f>
        <v>848.41200000000003</v>
      </c>
      <c r="AL216" s="65">
        <f t="shared" si="1735"/>
        <v>1.2236171305871348</v>
      </c>
      <c r="AM216" s="65">
        <f t="shared" si="1735"/>
        <v>1.3379152940163213</v>
      </c>
      <c r="AN216" s="65">
        <f t="shared" si="1735"/>
        <v>1.3653937763129096</v>
      </c>
      <c r="AO216" s="64">
        <f t="shared" si="1736"/>
        <v>84.875</v>
      </c>
      <c r="AP216" s="64">
        <f t="shared" si="1736"/>
        <v>156.93800000000005</v>
      </c>
      <c r="AQ216" s="66">
        <f t="shared" si="1736"/>
        <v>227.04399999999998</v>
      </c>
      <c r="AR216" s="63">
        <f>'[1]Поступление и задолженность'!AR216/1000</f>
        <v>221.77199999999999</v>
      </c>
      <c r="AS216" s="64">
        <f>'[1]Поступление и задолженность'!AS216/1000</f>
        <v>275.64299999999997</v>
      </c>
      <c r="AT216" s="64">
        <f>'[1]Поступление и задолженность'!AT216/1000</f>
        <v>393.57299999999998</v>
      </c>
      <c r="AU216" s="64">
        <f>'[1]Поступление и задолженность'!AU216/1000</f>
        <v>539.97900000000004</v>
      </c>
      <c r="AV216" s="65">
        <f t="shared" ref="AV216:AW216" si="1740">AS216/AR216</f>
        <v>1.2429116389805746</v>
      </c>
      <c r="AW216" s="65">
        <f t="shared" si="1740"/>
        <v>1.4278360052676833</v>
      </c>
      <c r="AX216" s="65">
        <f t="shared" si="1737"/>
        <v>1.3719919811572443</v>
      </c>
      <c r="AY216" s="64">
        <f t="shared" ref="AY216:AZ216" si="1741">AS216-AR216</f>
        <v>53.870999999999981</v>
      </c>
      <c r="AZ216" s="64">
        <f t="shared" si="1741"/>
        <v>117.93</v>
      </c>
      <c r="BA216" s="66">
        <f t="shared" si="1738"/>
        <v>146.40600000000006</v>
      </c>
    </row>
    <row r="217" spans="1:53" s="61" customFormat="1" ht="45" hidden="1" customHeight="1" thickBot="1" x14ac:dyDescent="0.3">
      <c r="A217" s="67" t="str">
        <f t="shared" si="1739"/>
        <v>Иркутская область</v>
      </c>
      <c r="B217" s="118"/>
      <c r="C217" s="68" t="s">
        <v>20</v>
      </c>
      <c r="D217" s="69">
        <f t="shared" ref="D217:G217" si="1742">D216/D215</f>
        <v>0.44178909928092192</v>
      </c>
      <c r="E217" s="70">
        <f t="shared" si="1742"/>
        <v>0.48094618159711383</v>
      </c>
      <c r="F217" s="70">
        <f t="shared" si="1742"/>
        <v>1.0959391765016346</v>
      </c>
      <c r="G217" s="70">
        <f t="shared" si="1742"/>
        <v>1.3784451683433214</v>
      </c>
      <c r="H217" s="54" t="s">
        <v>18</v>
      </c>
      <c r="I217" s="54" t="s">
        <v>18</v>
      </c>
      <c r="J217" s="54" t="s">
        <v>18</v>
      </c>
      <c r="K217" s="71">
        <f t="shared" ref="K217:M217" si="1743">(E217-D217)*100</f>
        <v>3.9157082316191918</v>
      </c>
      <c r="L217" s="71">
        <f t="shared" si="1743"/>
        <v>61.499299490452074</v>
      </c>
      <c r="M217" s="72">
        <f t="shared" si="1743"/>
        <v>28.250599184168678</v>
      </c>
      <c r="N217" s="69">
        <f t="shared" ref="N217:Q217" si="1744">N216/N215</f>
        <v>0.77310952134189814</v>
      </c>
      <c r="O217" s="70">
        <f t="shared" si="1744"/>
        <v>0.97586334286356768</v>
      </c>
      <c r="P217" s="70">
        <f t="shared" si="1744"/>
        <v>1.0050510806946571</v>
      </c>
      <c r="Q217" s="70">
        <f t="shared" si="1744"/>
        <v>1.1542789086331449</v>
      </c>
      <c r="R217" s="54" t="s">
        <v>18</v>
      </c>
      <c r="S217" s="54" t="s">
        <v>18</v>
      </c>
      <c r="T217" s="54" t="s">
        <v>18</v>
      </c>
      <c r="U217" s="71">
        <f t="shared" ref="U217:W217" si="1745">(O217-N217)*100</f>
        <v>20.275382152166955</v>
      </c>
      <c r="V217" s="71">
        <f t="shared" si="1745"/>
        <v>2.9187737831089411</v>
      </c>
      <c r="W217" s="72">
        <f t="shared" si="1745"/>
        <v>14.922782793848777</v>
      </c>
      <c r="X217" s="69">
        <f t="shared" ref="X217:AA217" si="1746">X216/X215</f>
        <v>1.0066196095794921</v>
      </c>
      <c r="Y217" s="70">
        <f t="shared" si="1746"/>
        <v>1.2227623095106834</v>
      </c>
      <c r="Z217" s="70">
        <f t="shared" si="1746"/>
        <v>1.2317206060882284</v>
      </c>
      <c r="AA217" s="70">
        <f t="shared" si="1746"/>
        <v>1.5908642934041584</v>
      </c>
      <c r="AB217" s="54" t="s">
        <v>18</v>
      </c>
      <c r="AC217" s="54" t="s">
        <v>18</v>
      </c>
      <c r="AD217" s="54" t="s">
        <v>18</v>
      </c>
      <c r="AE217" s="71">
        <f t="shared" ref="AE217:AG217" si="1747">(Y217-X217)*100</f>
        <v>21.61426999311913</v>
      </c>
      <c r="AF217" s="71">
        <f t="shared" si="1747"/>
        <v>0.89582965775449885</v>
      </c>
      <c r="AG217" s="72">
        <f t="shared" si="1747"/>
        <v>35.914368731592994</v>
      </c>
      <c r="AH217" s="69">
        <f t="shared" ref="AH217:AK217" si="1748">AH216/AH215</f>
        <v>0.14430591309974752</v>
      </c>
      <c r="AI217" s="70">
        <f t="shared" si="1748"/>
        <v>0.14125915091214852</v>
      </c>
      <c r="AJ217" s="70">
        <f t="shared" si="1748"/>
        <v>0.28676890700067847</v>
      </c>
      <c r="AK217" s="70">
        <f t="shared" si="1748"/>
        <v>0.32924767736978133</v>
      </c>
      <c r="AL217" s="54" t="s">
        <v>18</v>
      </c>
      <c r="AM217" s="54" t="s">
        <v>18</v>
      </c>
      <c r="AN217" s="54" t="s">
        <v>18</v>
      </c>
      <c r="AO217" s="71">
        <f t="shared" ref="AO217:AQ217" si="1749">(AI217-AH217)*100</f>
        <v>-0.30467621875990003</v>
      </c>
      <c r="AP217" s="71">
        <f t="shared" si="1749"/>
        <v>14.550975608852996</v>
      </c>
      <c r="AQ217" s="72">
        <f t="shared" si="1749"/>
        <v>4.2478770369102854</v>
      </c>
      <c r="AR217" s="69" t="s">
        <v>18</v>
      </c>
      <c r="AS217" s="70" t="s">
        <v>18</v>
      </c>
      <c r="AT217" s="70">
        <f t="shared" ref="AT217:AU217" si="1750">AT216/AT215</f>
        <v>0.81815233727816794</v>
      </c>
      <c r="AU217" s="70">
        <f t="shared" si="1750"/>
        <v>1.1455061530922446</v>
      </c>
      <c r="AV217" s="54" t="s">
        <v>18</v>
      </c>
      <c r="AW217" s="54" t="s">
        <v>18</v>
      </c>
      <c r="AX217" s="54" t="s">
        <v>18</v>
      </c>
      <c r="AY217" s="71" t="s">
        <v>18</v>
      </c>
      <c r="AZ217" s="71" t="s">
        <v>18</v>
      </c>
      <c r="BA217" s="72">
        <f t="shared" ref="BA217" si="1751">(AU217-AT217)*100</f>
        <v>32.735381581407665</v>
      </c>
    </row>
    <row r="218" spans="1:53" s="61" customFormat="1" ht="15.75" hidden="1" customHeight="1" thickBot="1" x14ac:dyDescent="0.3">
      <c r="A218" s="55" t="str">
        <f t="shared" ref="A218" si="1752">B218</f>
        <v>Кемеровская область</v>
      </c>
      <c r="B218" s="116" t="s">
        <v>91</v>
      </c>
      <c r="C218" s="56" t="s">
        <v>17</v>
      </c>
      <c r="D218" s="57">
        <f t="shared" ref="D218:E219" si="1753">N218+X218+AH218</f>
        <v>4670.1059999999998</v>
      </c>
      <c r="E218" s="58">
        <f t="shared" si="1753"/>
        <v>4467.58</v>
      </c>
      <c r="F218" s="58">
        <f>P218+Z218+AT218</f>
        <v>1908.4600000000003</v>
      </c>
      <c r="G218" s="58">
        <f>Q218+AA218+AU218</f>
        <v>1854.492</v>
      </c>
      <c r="H218" s="59">
        <f t="shared" ref="H218:J219" si="1754">E218/D218</f>
        <v>0.95663353251510785</v>
      </c>
      <c r="I218" s="59">
        <f t="shared" si="1754"/>
        <v>0.42717981547056805</v>
      </c>
      <c r="J218" s="59">
        <f t="shared" si="1754"/>
        <v>0.97172170231495536</v>
      </c>
      <c r="K218" s="58">
        <f t="shared" ref="K218:M219" si="1755">E218-D218</f>
        <v>-202.52599999999984</v>
      </c>
      <c r="L218" s="58">
        <f t="shared" si="1755"/>
        <v>-2559.12</v>
      </c>
      <c r="M218" s="60">
        <f t="shared" si="1755"/>
        <v>-53.968000000000302</v>
      </c>
      <c r="N218" s="57">
        <f>'[1]Поступление и задолженность'!N218/1000</f>
        <v>135.535</v>
      </c>
      <c r="O218" s="58">
        <f>'[1]Поступление и задолженность'!O218/1000</f>
        <v>156.87</v>
      </c>
      <c r="P218" s="58">
        <f>'[1]Поступление и задолженность'!P218/1000</f>
        <v>182.87</v>
      </c>
      <c r="Q218" s="58">
        <f>'[1]Поступление и задолженность'!Q218/1000</f>
        <v>242.434</v>
      </c>
      <c r="R218" s="59">
        <f t="shared" ref="R218:T219" si="1756">O218/N218</f>
        <v>1.1574132142988895</v>
      </c>
      <c r="S218" s="59">
        <f t="shared" si="1756"/>
        <v>1.1657423344170332</v>
      </c>
      <c r="T218" s="59">
        <f t="shared" si="1756"/>
        <v>1.3257177229726034</v>
      </c>
      <c r="U218" s="58">
        <f t="shared" ref="U218:W219" si="1757">O218-N218</f>
        <v>21.335000000000008</v>
      </c>
      <c r="V218" s="58">
        <f t="shared" si="1757"/>
        <v>26</v>
      </c>
      <c r="W218" s="60">
        <f t="shared" si="1757"/>
        <v>59.563999999999993</v>
      </c>
      <c r="X218" s="57">
        <f>'[1]Поступление и задолженность'!X218/1000</f>
        <v>1130.8409999999999</v>
      </c>
      <c r="Y218" s="58">
        <f>'[1]Поступление и задолженность'!Y218/1000</f>
        <v>1232.271</v>
      </c>
      <c r="Z218" s="58">
        <f>'[1]Поступление и задолженность'!Z218/1000</f>
        <v>1435.5640000000001</v>
      </c>
      <c r="AA218" s="58">
        <f>'[1]Поступление и задолженность'!AA218/1000</f>
        <v>1357.4739999999999</v>
      </c>
      <c r="AB218" s="59">
        <f t="shared" ref="AB218:AD219" si="1758">Y218/X218</f>
        <v>1.0896943071572396</v>
      </c>
      <c r="AC218" s="59">
        <f t="shared" si="1758"/>
        <v>1.1649742629665067</v>
      </c>
      <c r="AD218" s="59">
        <f t="shared" si="1758"/>
        <v>0.94560326115728721</v>
      </c>
      <c r="AE218" s="58">
        <f t="shared" ref="AE218:AG219" si="1759">Y218-X218</f>
        <v>101.43000000000006</v>
      </c>
      <c r="AF218" s="58">
        <f t="shared" si="1759"/>
        <v>203.29300000000012</v>
      </c>
      <c r="AG218" s="60">
        <f t="shared" si="1759"/>
        <v>-78.090000000000146</v>
      </c>
      <c r="AH218" s="57">
        <f>'[1]Поступление и задолженность'!AH218/1000</f>
        <v>3403.73</v>
      </c>
      <c r="AI218" s="58">
        <f>'[1]Поступление и задолженность'!AI218/1000</f>
        <v>3078.4389999999999</v>
      </c>
      <c r="AJ218" s="58">
        <f>'[1]Поступление и задолженность'!AJ218/1000</f>
        <v>3130.6680000000001</v>
      </c>
      <c r="AK218" s="58">
        <f>'[1]Поступление и задолженность'!AK218/1000</f>
        <v>3386.0720000000001</v>
      </c>
      <c r="AL218" s="59">
        <f t="shared" ref="AL218:AN219" si="1760">AI218/AH218</f>
        <v>0.90443102126196839</v>
      </c>
      <c r="AM218" s="59">
        <f t="shared" si="1760"/>
        <v>1.0169660662433138</v>
      </c>
      <c r="AN218" s="59">
        <f t="shared" si="1760"/>
        <v>1.0815813110812134</v>
      </c>
      <c r="AO218" s="58">
        <f t="shared" ref="AO218:AQ219" si="1761">AI218-AH218</f>
        <v>-325.29100000000017</v>
      </c>
      <c r="AP218" s="58">
        <f t="shared" si="1761"/>
        <v>52.229000000000269</v>
      </c>
      <c r="AQ218" s="60">
        <f t="shared" si="1761"/>
        <v>255.404</v>
      </c>
      <c r="AR218" s="57" t="s">
        <v>18</v>
      </c>
      <c r="AS218" s="58" t="s">
        <v>18</v>
      </c>
      <c r="AT218" s="58">
        <f>'[1]Поступление и задолженность'!AT218/1000</f>
        <v>290.02600000000001</v>
      </c>
      <c r="AU218" s="58">
        <f>'[1]Поступление и задолженность'!AU218/1000</f>
        <v>254.584</v>
      </c>
      <c r="AV218" s="59" t="s">
        <v>18</v>
      </c>
      <c r="AW218" s="59" t="s">
        <v>18</v>
      </c>
      <c r="AX218" s="59">
        <f t="shared" ref="AX218:AX219" si="1762">AU218/AT218</f>
        <v>0.87779716301297128</v>
      </c>
      <c r="AY218" s="58" t="s">
        <v>18</v>
      </c>
      <c r="AZ218" s="58" t="s">
        <v>18</v>
      </c>
      <c r="BA218" s="60">
        <f t="shared" ref="BA218:BA219" si="1763">AU218-AT218</f>
        <v>-35.442000000000007</v>
      </c>
    </row>
    <row r="219" spans="1:53" s="61" customFormat="1" ht="16.5" hidden="1" customHeight="1" x14ac:dyDescent="0.25">
      <c r="A219" s="62" t="str">
        <f t="shared" ref="A219:A220" si="1764">A218</f>
        <v>Кемеровская область</v>
      </c>
      <c r="B219" s="117"/>
      <c r="C219" s="56" t="s">
        <v>19</v>
      </c>
      <c r="D219" s="63">
        <f t="shared" si="1753"/>
        <v>1696.808</v>
      </c>
      <c r="E219" s="64">
        <f t="shared" si="1753"/>
        <v>1972.1890000000001</v>
      </c>
      <c r="F219" s="64">
        <f>P219+Z219+AT219</f>
        <v>1924.8190000000002</v>
      </c>
      <c r="G219" s="64">
        <f>Q219+AA219+AU219</f>
        <v>2312.482</v>
      </c>
      <c r="H219" s="65">
        <f t="shared" si="1754"/>
        <v>1.1622935535428875</v>
      </c>
      <c r="I219" s="65">
        <f t="shared" si="1754"/>
        <v>0.97598100384902264</v>
      </c>
      <c r="J219" s="65">
        <f t="shared" si="1754"/>
        <v>1.2014023136720906</v>
      </c>
      <c r="K219" s="64">
        <f t="shared" si="1755"/>
        <v>275.38100000000009</v>
      </c>
      <c r="L219" s="64">
        <f t="shared" si="1755"/>
        <v>-47.369999999999891</v>
      </c>
      <c r="M219" s="66">
        <f t="shared" si="1755"/>
        <v>387.66299999999978</v>
      </c>
      <c r="N219" s="63">
        <f>'[1]Поступление и задолженность'!N219/1000</f>
        <v>114.108</v>
      </c>
      <c r="O219" s="64">
        <f>'[1]Поступление и задолженность'!O219/1000</f>
        <v>147.27799999999999</v>
      </c>
      <c r="P219" s="64">
        <f>'[1]Поступление и задолженность'!P219/1000</f>
        <v>188.767</v>
      </c>
      <c r="Q219" s="64">
        <f>'[1]Поступление и задолженность'!Q219/1000</f>
        <v>275.952</v>
      </c>
      <c r="R219" s="65">
        <f t="shared" si="1756"/>
        <v>1.2906895222070318</v>
      </c>
      <c r="S219" s="65">
        <f t="shared" si="1756"/>
        <v>1.2817053463517973</v>
      </c>
      <c r="T219" s="65">
        <f t="shared" si="1756"/>
        <v>1.4618656862693162</v>
      </c>
      <c r="U219" s="64">
        <f t="shared" si="1757"/>
        <v>33.169999999999987</v>
      </c>
      <c r="V219" s="64">
        <f t="shared" si="1757"/>
        <v>41.489000000000004</v>
      </c>
      <c r="W219" s="66">
        <f t="shared" si="1757"/>
        <v>87.185000000000002</v>
      </c>
      <c r="X219" s="63">
        <f>'[1]Поступление и задолженность'!X219/1000</f>
        <v>863.36800000000005</v>
      </c>
      <c r="Y219" s="64">
        <f>'[1]Поступление и задолженность'!Y219/1000</f>
        <v>1069.364</v>
      </c>
      <c r="Z219" s="64">
        <f>'[1]Поступление и задолженность'!Z219/1000</f>
        <v>1348.5820000000001</v>
      </c>
      <c r="AA219" s="64">
        <f>'[1]Поступление и задолженность'!AA219/1000</f>
        <v>1594.875</v>
      </c>
      <c r="AB219" s="65">
        <f t="shared" si="1758"/>
        <v>1.2385958247236404</v>
      </c>
      <c r="AC219" s="65">
        <f t="shared" si="1758"/>
        <v>1.2611066016809993</v>
      </c>
      <c r="AD219" s="65">
        <f t="shared" si="1758"/>
        <v>1.1826310895444252</v>
      </c>
      <c r="AE219" s="64">
        <f t="shared" si="1759"/>
        <v>205.99599999999998</v>
      </c>
      <c r="AF219" s="64">
        <f t="shared" si="1759"/>
        <v>279.21800000000007</v>
      </c>
      <c r="AG219" s="66">
        <f t="shared" si="1759"/>
        <v>246.29299999999989</v>
      </c>
      <c r="AH219" s="63">
        <f>'[1]Поступление и задолженность'!AH219/1000</f>
        <v>719.33199999999999</v>
      </c>
      <c r="AI219" s="64">
        <f>'[1]Поступление и задолженность'!AI219/1000</f>
        <v>755.54700000000003</v>
      </c>
      <c r="AJ219" s="64">
        <f>'[1]Поступление и задолженность'!AJ219/1000</f>
        <v>863.553</v>
      </c>
      <c r="AK219" s="64">
        <f>'[1]Поступление и задолженность'!AK219/1000</f>
        <v>1010.526</v>
      </c>
      <c r="AL219" s="65">
        <f t="shared" si="1760"/>
        <v>1.0503453203805753</v>
      </c>
      <c r="AM219" s="65">
        <f t="shared" si="1760"/>
        <v>1.1429507363539264</v>
      </c>
      <c r="AN219" s="65">
        <f t="shared" si="1760"/>
        <v>1.1701956915209604</v>
      </c>
      <c r="AO219" s="64">
        <f t="shared" si="1761"/>
        <v>36.215000000000032</v>
      </c>
      <c r="AP219" s="64">
        <f t="shared" si="1761"/>
        <v>108.00599999999997</v>
      </c>
      <c r="AQ219" s="66">
        <f t="shared" si="1761"/>
        <v>146.97299999999996</v>
      </c>
      <c r="AR219" s="63">
        <f>'[1]Поступление и задолженность'!AR219/1000</f>
        <v>253.839</v>
      </c>
      <c r="AS219" s="64">
        <f>'[1]Поступление и задолженность'!AS219/1000</f>
        <v>328.78399999999999</v>
      </c>
      <c r="AT219" s="64">
        <f>'[1]Поступление и задолженность'!AT219/1000</f>
        <v>387.47</v>
      </c>
      <c r="AU219" s="64">
        <f>'[1]Поступление и задолженность'!AU219/1000</f>
        <v>441.65499999999997</v>
      </c>
      <c r="AV219" s="65">
        <f t="shared" ref="AV219:AW219" si="1765">AS219/AR219</f>
        <v>1.2952461993625881</v>
      </c>
      <c r="AW219" s="65">
        <f t="shared" si="1765"/>
        <v>1.1784940873035186</v>
      </c>
      <c r="AX219" s="65">
        <f t="shared" si="1762"/>
        <v>1.1398430846259064</v>
      </c>
      <c r="AY219" s="64">
        <f t="shared" ref="AY219:AZ219" si="1766">AS219-AR219</f>
        <v>74.944999999999993</v>
      </c>
      <c r="AZ219" s="64">
        <f t="shared" si="1766"/>
        <v>58.686000000000035</v>
      </c>
      <c r="BA219" s="66">
        <f t="shared" si="1763"/>
        <v>54.184999999999945</v>
      </c>
    </row>
    <row r="220" spans="1:53" s="61" customFormat="1" ht="45" hidden="1" customHeight="1" thickBot="1" x14ac:dyDescent="0.3">
      <c r="A220" s="67" t="str">
        <f t="shared" si="1764"/>
        <v>Кемеровская область</v>
      </c>
      <c r="B220" s="118"/>
      <c r="C220" s="68" t="s">
        <v>20</v>
      </c>
      <c r="D220" s="69">
        <f t="shared" ref="D220:G220" si="1767">D219/D218</f>
        <v>0.36333393717401707</v>
      </c>
      <c r="E220" s="70">
        <f t="shared" si="1767"/>
        <v>0.44144458521168062</v>
      </c>
      <c r="F220" s="70">
        <f t="shared" si="1767"/>
        <v>1.0085718327866446</v>
      </c>
      <c r="G220" s="70">
        <f t="shared" si="1767"/>
        <v>1.2469625104880475</v>
      </c>
      <c r="H220" s="54" t="s">
        <v>18</v>
      </c>
      <c r="I220" s="54" t="s">
        <v>18</v>
      </c>
      <c r="J220" s="54" t="s">
        <v>18</v>
      </c>
      <c r="K220" s="71">
        <f t="shared" ref="K220:M220" si="1768">(E220-D220)*100</f>
        <v>7.8110648037663548</v>
      </c>
      <c r="L220" s="71">
        <f t="shared" si="1768"/>
        <v>56.712724757496403</v>
      </c>
      <c r="M220" s="72">
        <f t="shared" si="1768"/>
        <v>23.839067770140289</v>
      </c>
      <c r="N220" s="69">
        <f t="shared" ref="N220:Q220" si="1769">N219/N218</f>
        <v>0.84190799424502905</v>
      </c>
      <c r="O220" s="70">
        <f t="shared" si="1769"/>
        <v>0.93885382801045447</v>
      </c>
      <c r="P220" s="70">
        <f t="shared" si="1769"/>
        <v>1.0322469513862307</v>
      </c>
      <c r="Q220" s="70">
        <f t="shared" si="1769"/>
        <v>1.1382561851885462</v>
      </c>
      <c r="R220" s="54" t="s">
        <v>18</v>
      </c>
      <c r="S220" s="54" t="s">
        <v>18</v>
      </c>
      <c r="T220" s="54" t="s">
        <v>18</v>
      </c>
      <c r="U220" s="71">
        <f t="shared" ref="U220:W220" si="1770">(O220-N220)*100</f>
        <v>9.6945833765425427</v>
      </c>
      <c r="V220" s="71">
        <f t="shared" si="1770"/>
        <v>9.3393123375776206</v>
      </c>
      <c r="W220" s="72">
        <f t="shared" si="1770"/>
        <v>10.600923380231553</v>
      </c>
      <c r="X220" s="69">
        <f t="shared" ref="X220:AA220" si="1771">X219/X218</f>
        <v>0.76347426384434247</v>
      </c>
      <c r="Y220" s="70">
        <f t="shared" si="1771"/>
        <v>0.86779937205371227</v>
      </c>
      <c r="Z220" s="70">
        <f t="shared" si="1771"/>
        <v>0.93940917994600037</v>
      </c>
      <c r="AA220" s="70">
        <f t="shared" si="1771"/>
        <v>1.1748843808426535</v>
      </c>
      <c r="AB220" s="54" t="s">
        <v>18</v>
      </c>
      <c r="AC220" s="54" t="s">
        <v>18</v>
      </c>
      <c r="AD220" s="54" t="s">
        <v>18</v>
      </c>
      <c r="AE220" s="71">
        <f t="shared" ref="AE220:AG220" si="1772">(Y220-X220)*100</f>
        <v>10.432510820936979</v>
      </c>
      <c r="AF220" s="71">
        <f t="shared" si="1772"/>
        <v>7.1609807892288107</v>
      </c>
      <c r="AG220" s="72">
        <f t="shared" si="1772"/>
        <v>23.547520089665309</v>
      </c>
      <c r="AH220" s="69">
        <f t="shared" ref="AH220:AK220" si="1773">AH219/AH218</f>
        <v>0.21133638684619521</v>
      </c>
      <c r="AI220" s="70">
        <f t="shared" si="1773"/>
        <v>0.24543185685992155</v>
      </c>
      <c r="AJ220" s="70">
        <f t="shared" si="1773"/>
        <v>0.2758366585022749</v>
      </c>
      <c r="AK220" s="70">
        <f t="shared" si="1773"/>
        <v>0.29843606397028766</v>
      </c>
      <c r="AL220" s="54" t="s">
        <v>18</v>
      </c>
      <c r="AM220" s="54" t="s">
        <v>18</v>
      </c>
      <c r="AN220" s="54" t="s">
        <v>18</v>
      </c>
      <c r="AO220" s="71">
        <f t="shared" ref="AO220:AQ220" si="1774">(AI220-AH220)*100</f>
        <v>3.4095470013726343</v>
      </c>
      <c r="AP220" s="71">
        <f t="shared" si="1774"/>
        <v>3.0404801642353347</v>
      </c>
      <c r="AQ220" s="72">
        <f t="shared" si="1774"/>
        <v>2.2599405468012757</v>
      </c>
      <c r="AR220" s="69" t="s">
        <v>18</v>
      </c>
      <c r="AS220" s="70" t="s">
        <v>18</v>
      </c>
      <c r="AT220" s="70">
        <f t="shared" ref="AT220:AU220" si="1775">AT219/AT218</f>
        <v>1.3359836704295478</v>
      </c>
      <c r="AU220" s="70">
        <f t="shared" si="1775"/>
        <v>1.7348105144078181</v>
      </c>
      <c r="AV220" s="54" t="s">
        <v>18</v>
      </c>
      <c r="AW220" s="54" t="s">
        <v>18</v>
      </c>
      <c r="AX220" s="54" t="s">
        <v>18</v>
      </c>
      <c r="AY220" s="71" t="s">
        <v>18</v>
      </c>
      <c r="AZ220" s="71" t="s">
        <v>18</v>
      </c>
      <c r="BA220" s="72">
        <f t="shared" ref="BA220" si="1776">(AU220-AT220)*100</f>
        <v>39.882684397827028</v>
      </c>
    </row>
    <row r="221" spans="1:53" s="61" customFormat="1" ht="15.75" hidden="1" customHeight="1" thickBot="1" x14ac:dyDescent="0.3">
      <c r="A221" s="55" t="str">
        <f t="shared" ref="A221" si="1777">B221</f>
        <v>Новосибирская область</v>
      </c>
      <c r="B221" s="116" t="s">
        <v>92</v>
      </c>
      <c r="C221" s="56" t="s">
        <v>17</v>
      </c>
      <c r="D221" s="57">
        <f t="shared" ref="D221:E222" si="1778">N221+X221+AH221</f>
        <v>5059.3760000000002</v>
      </c>
      <c r="E221" s="58">
        <f t="shared" si="1778"/>
        <v>5501.7870000000003</v>
      </c>
      <c r="F221" s="58">
        <f>P221+Z221+AT221</f>
        <v>2479.2420000000002</v>
      </c>
      <c r="G221" s="58">
        <f>Q221+AA221+AU221</f>
        <v>2290.489</v>
      </c>
      <c r="H221" s="59">
        <f t="shared" ref="H221:J222" si="1779">E221/D221</f>
        <v>1.0874437875342731</v>
      </c>
      <c r="I221" s="59">
        <f t="shared" si="1779"/>
        <v>0.45062486061346979</v>
      </c>
      <c r="J221" s="59">
        <f t="shared" si="1779"/>
        <v>0.92386664956466524</v>
      </c>
      <c r="K221" s="58">
        <f t="shared" ref="K221:M222" si="1780">E221-D221</f>
        <v>442.41100000000006</v>
      </c>
      <c r="L221" s="58">
        <f t="shared" si="1780"/>
        <v>-3022.5450000000001</v>
      </c>
      <c r="M221" s="60">
        <f t="shared" si="1780"/>
        <v>-188.75300000000016</v>
      </c>
      <c r="N221" s="57">
        <f>'[1]Поступление и задолженность'!N221/1000</f>
        <v>275.80500000000001</v>
      </c>
      <c r="O221" s="58">
        <f>'[1]Поступление и задолженность'!O221/1000</f>
        <v>323.84300000000002</v>
      </c>
      <c r="P221" s="58">
        <f>'[1]Поступление и задолженность'!P221/1000</f>
        <v>333.64699999999999</v>
      </c>
      <c r="Q221" s="58">
        <f>'[1]Поступление и задолженность'!Q221/1000</f>
        <v>320.64400000000001</v>
      </c>
      <c r="R221" s="59">
        <f t="shared" ref="R221:T222" si="1781">O221/N221</f>
        <v>1.1741737822011928</v>
      </c>
      <c r="S221" s="59">
        <f t="shared" si="1781"/>
        <v>1.030273929033513</v>
      </c>
      <c r="T221" s="59">
        <f t="shared" si="1781"/>
        <v>0.96102767295974489</v>
      </c>
      <c r="U221" s="58">
        <f t="shared" ref="U221:W222" si="1782">O221-N221</f>
        <v>48.038000000000011</v>
      </c>
      <c r="V221" s="58">
        <f t="shared" si="1782"/>
        <v>9.8039999999999736</v>
      </c>
      <c r="W221" s="60">
        <f t="shared" si="1782"/>
        <v>-13.002999999999986</v>
      </c>
      <c r="X221" s="57">
        <f>'[1]Поступление и задолженность'!X221/1000</f>
        <v>1161.337</v>
      </c>
      <c r="Y221" s="58">
        <f>'[1]Поступление и задолженность'!Y221/1000</f>
        <v>1450.529</v>
      </c>
      <c r="Z221" s="58">
        <f>'[1]Поступление и задолженность'!Z221/1000</f>
        <v>1804.0650000000001</v>
      </c>
      <c r="AA221" s="58">
        <f>'[1]Поступление и задолженность'!AA221/1000</f>
        <v>1649.3320000000001</v>
      </c>
      <c r="AB221" s="59">
        <f t="shared" ref="AB221:AD222" si="1783">Y221/X221</f>
        <v>1.2490164353671673</v>
      </c>
      <c r="AC221" s="59">
        <f t="shared" si="1783"/>
        <v>1.2437290119673581</v>
      </c>
      <c r="AD221" s="59">
        <f t="shared" si="1783"/>
        <v>0.91423091740042628</v>
      </c>
      <c r="AE221" s="58">
        <f t="shared" ref="AE221:AG222" si="1784">Y221-X221</f>
        <v>289.19200000000001</v>
      </c>
      <c r="AF221" s="58">
        <f t="shared" si="1784"/>
        <v>353.53600000000006</v>
      </c>
      <c r="AG221" s="60">
        <f t="shared" si="1784"/>
        <v>-154.73299999999995</v>
      </c>
      <c r="AH221" s="57">
        <f>'[1]Поступление и задолженность'!AH221/1000</f>
        <v>3622.2339999999999</v>
      </c>
      <c r="AI221" s="58">
        <f>'[1]Поступление и задолженность'!AI221/1000</f>
        <v>3727.415</v>
      </c>
      <c r="AJ221" s="58">
        <f>'[1]Поступление и задолженность'!AJ221/1000</f>
        <v>3777.94</v>
      </c>
      <c r="AK221" s="58">
        <f>'[1]Поступление и задолженность'!AK221/1000</f>
        <v>3904.4580000000001</v>
      </c>
      <c r="AL221" s="59">
        <f t="shared" ref="AL221:AN222" si="1785">AI221/AH221</f>
        <v>1.0290376049697507</v>
      </c>
      <c r="AM221" s="59">
        <f t="shared" si="1785"/>
        <v>1.0135549704017395</v>
      </c>
      <c r="AN221" s="59">
        <f t="shared" si="1785"/>
        <v>1.0334886207827547</v>
      </c>
      <c r="AO221" s="58">
        <f t="shared" ref="AO221:AQ222" si="1786">AI221-AH221</f>
        <v>105.18100000000004</v>
      </c>
      <c r="AP221" s="58">
        <f t="shared" si="1786"/>
        <v>50.525000000000091</v>
      </c>
      <c r="AQ221" s="60">
        <f t="shared" si="1786"/>
        <v>126.51800000000003</v>
      </c>
      <c r="AR221" s="57" t="s">
        <v>18</v>
      </c>
      <c r="AS221" s="58" t="s">
        <v>18</v>
      </c>
      <c r="AT221" s="58">
        <f>'[1]Поступление и задолженность'!AT221/1000</f>
        <v>341.53</v>
      </c>
      <c r="AU221" s="58">
        <f>'[1]Поступление и задолженность'!AU221/1000</f>
        <v>320.51299999999998</v>
      </c>
      <c r="AV221" s="59" t="s">
        <v>18</v>
      </c>
      <c r="AW221" s="59" t="s">
        <v>18</v>
      </c>
      <c r="AX221" s="59">
        <f t="shared" ref="AX221:AX222" si="1787">AU221/AT221</f>
        <v>0.93846221415395426</v>
      </c>
      <c r="AY221" s="58" t="s">
        <v>18</v>
      </c>
      <c r="AZ221" s="58" t="s">
        <v>18</v>
      </c>
      <c r="BA221" s="60">
        <f t="shared" ref="BA221:BA222" si="1788">AU221-AT221</f>
        <v>-21.016999999999996</v>
      </c>
    </row>
    <row r="222" spans="1:53" s="61" customFormat="1" ht="16.5" hidden="1" customHeight="1" x14ac:dyDescent="0.25">
      <c r="A222" s="62" t="str">
        <f t="shared" ref="A222:A223" si="1789">A221</f>
        <v>Новосибирская область</v>
      </c>
      <c r="B222" s="117"/>
      <c r="C222" s="56" t="s">
        <v>19</v>
      </c>
      <c r="D222" s="63">
        <f t="shared" si="1778"/>
        <v>2445.9599999999996</v>
      </c>
      <c r="E222" s="64">
        <f t="shared" si="1778"/>
        <v>2808.7369999999996</v>
      </c>
      <c r="F222" s="64">
        <f>P222+Z222+AT222</f>
        <v>2942.0970000000002</v>
      </c>
      <c r="G222" s="64">
        <f>Q222+AA222+AU222</f>
        <v>3534.3680000000004</v>
      </c>
      <c r="H222" s="65">
        <f t="shared" si="1779"/>
        <v>1.1483168163011661</v>
      </c>
      <c r="I222" s="65">
        <f t="shared" si="1779"/>
        <v>1.0474804155746873</v>
      </c>
      <c r="J222" s="65">
        <f t="shared" si="1779"/>
        <v>1.2013091342671571</v>
      </c>
      <c r="K222" s="64">
        <f t="shared" si="1780"/>
        <v>362.77700000000004</v>
      </c>
      <c r="L222" s="64">
        <f t="shared" si="1780"/>
        <v>133.36000000000058</v>
      </c>
      <c r="M222" s="66">
        <f t="shared" si="1780"/>
        <v>592.27100000000019</v>
      </c>
      <c r="N222" s="63">
        <f>'[1]Поступление и задолженность'!N222/1000</f>
        <v>311.25799999999998</v>
      </c>
      <c r="O222" s="64">
        <f>'[1]Поступление и задолженность'!O222/1000</f>
        <v>339.721</v>
      </c>
      <c r="P222" s="64">
        <f>'[1]Поступление и задолженность'!P222/1000</f>
        <v>343.01600000000002</v>
      </c>
      <c r="Q222" s="64">
        <f>'[1]Поступление и задолженность'!Q222/1000</f>
        <v>400.18599999999998</v>
      </c>
      <c r="R222" s="65">
        <f t="shared" si="1781"/>
        <v>1.0914450391636521</v>
      </c>
      <c r="S222" s="65">
        <f t="shared" si="1781"/>
        <v>1.009699135467045</v>
      </c>
      <c r="T222" s="65">
        <f t="shared" si="1781"/>
        <v>1.1666686102106023</v>
      </c>
      <c r="U222" s="64">
        <f t="shared" si="1782"/>
        <v>28.463000000000022</v>
      </c>
      <c r="V222" s="64">
        <f t="shared" si="1782"/>
        <v>3.2950000000000159</v>
      </c>
      <c r="W222" s="66">
        <f t="shared" si="1782"/>
        <v>57.169999999999959</v>
      </c>
      <c r="X222" s="63">
        <f>'[1]Поступление и задолженность'!X222/1000</f>
        <v>1760.1559999999999</v>
      </c>
      <c r="Y222" s="64">
        <f>'[1]Поступление и задолженность'!Y222/1000</f>
        <v>1961.979</v>
      </c>
      <c r="Z222" s="64">
        <f>'[1]Поступление и задолженность'!Z222/1000</f>
        <v>2320.7570000000001</v>
      </c>
      <c r="AA222" s="64">
        <f>'[1]Поступление и задолженность'!AA222/1000</f>
        <v>2781.71</v>
      </c>
      <c r="AB222" s="65">
        <f t="shared" si="1783"/>
        <v>1.114661995868548</v>
      </c>
      <c r="AC222" s="65">
        <f t="shared" si="1783"/>
        <v>1.1828653619636091</v>
      </c>
      <c r="AD222" s="65">
        <f t="shared" si="1783"/>
        <v>1.1986218289980382</v>
      </c>
      <c r="AE222" s="64">
        <f t="shared" si="1784"/>
        <v>201.82300000000009</v>
      </c>
      <c r="AF222" s="64">
        <f t="shared" si="1784"/>
        <v>358.77800000000002</v>
      </c>
      <c r="AG222" s="66">
        <f t="shared" si="1784"/>
        <v>460.95299999999997</v>
      </c>
      <c r="AH222" s="63">
        <f>'[1]Поступление и задолженность'!AH222/1000</f>
        <v>374.54599999999999</v>
      </c>
      <c r="AI222" s="64">
        <f>'[1]Поступление и задолженность'!AI222/1000</f>
        <v>507.03699999999998</v>
      </c>
      <c r="AJ222" s="64">
        <f>'[1]Поступление и задолженность'!AJ222/1000</f>
        <v>640.79899999999998</v>
      </c>
      <c r="AK222" s="64">
        <f>'[1]Поступление и задолженность'!AK222/1000</f>
        <v>753.78800000000001</v>
      </c>
      <c r="AL222" s="65">
        <f t="shared" si="1785"/>
        <v>1.353737591644284</v>
      </c>
      <c r="AM222" s="65">
        <f t="shared" si="1785"/>
        <v>1.2638111222652391</v>
      </c>
      <c r="AN222" s="65">
        <f t="shared" si="1785"/>
        <v>1.1763251815311822</v>
      </c>
      <c r="AO222" s="64">
        <f t="shared" si="1786"/>
        <v>132.49099999999999</v>
      </c>
      <c r="AP222" s="64">
        <f t="shared" si="1786"/>
        <v>133.762</v>
      </c>
      <c r="AQ222" s="66">
        <f t="shared" si="1786"/>
        <v>112.98900000000003</v>
      </c>
      <c r="AR222" s="63">
        <f>'[1]Поступление и задолженность'!AR222/1000</f>
        <v>178.40199999999999</v>
      </c>
      <c r="AS222" s="64">
        <f>'[1]Поступление и задолженность'!AS222/1000</f>
        <v>230.55699999999999</v>
      </c>
      <c r="AT222" s="64">
        <f>'[1]Поступление и задолженность'!AT222/1000</f>
        <v>278.32400000000001</v>
      </c>
      <c r="AU222" s="64">
        <f>'[1]Поступление и задолженность'!AU222/1000</f>
        <v>352.47199999999998</v>
      </c>
      <c r="AV222" s="65">
        <f t="shared" ref="AV222:AW222" si="1790">AS222/AR222</f>
        <v>1.2923453772939766</v>
      </c>
      <c r="AW222" s="65">
        <f t="shared" si="1790"/>
        <v>1.2071808706740634</v>
      </c>
      <c r="AX222" s="65">
        <f t="shared" si="1787"/>
        <v>1.266408933473218</v>
      </c>
      <c r="AY222" s="64">
        <f t="shared" ref="AY222:AZ222" si="1791">AS222-AR222</f>
        <v>52.155000000000001</v>
      </c>
      <c r="AZ222" s="64">
        <f t="shared" si="1791"/>
        <v>47.767000000000024</v>
      </c>
      <c r="BA222" s="66">
        <f t="shared" si="1788"/>
        <v>74.147999999999968</v>
      </c>
    </row>
    <row r="223" spans="1:53" s="61" customFormat="1" ht="45" hidden="1" customHeight="1" thickBot="1" x14ac:dyDescent="0.3">
      <c r="A223" s="67" t="str">
        <f t="shared" si="1789"/>
        <v>Новосибирская область</v>
      </c>
      <c r="B223" s="118"/>
      <c r="C223" s="68" t="s">
        <v>20</v>
      </c>
      <c r="D223" s="69">
        <f t="shared" ref="D223:G223" si="1792">D222/D221</f>
        <v>0.4834509235921583</v>
      </c>
      <c r="E223" s="70">
        <f t="shared" si="1792"/>
        <v>0.51051358404096692</v>
      </c>
      <c r="F223" s="70">
        <f t="shared" si="1792"/>
        <v>1.1866921421950742</v>
      </c>
      <c r="G223" s="70">
        <f t="shared" si="1792"/>
        <v>1.5430626385894017</v>
      </c>
      <c r="H223" s="54" t="s">
        <v>18</v>
      </c>
      <c r="I223" s="54" t="s">
        <v>18</v>
      </c>
      <c r="J223" s="54" t="s">
        <v>18</v>
      </c>
      <c r="K223" s="71">
        <f t="shared" ref="K223:M223" si="1793">(E223-D223)*100</f>
        <v>2.706266044880862</v>
      </c>
      <c r="L223" s="71">
        <f t="shared" si="1793"/>
        <v>67.617855815410735</v>
      </c>
      <c r="M223" s="72">
        <f t="shared" si="1793"/>
        <v>35.637049639432746</v>
      </c>
      <c r="N223" s="69">
        <f t="shared" ref="N223:Q223" si="1794">N222/N221</f>
        <v>1.1285437174815538</v>
      </c>
      <c r="O223" s="70">
        <f t="shared" si="1794"/>
        <v>1.049029931170351</v>
      </c>
      <c r="P223" s="70">
        <f t="shared" si="1794"/>
        <v>1.0280805761778167</v>
      </c>
      <c r="Q223" s="70">
        <f t="shared" si="1794"/>
        <v>1.2480695101109016</v>
      </c>
      <c r="R223" s="54" t="s">
        <v>18</v>
      </c>
      <c r="S223" s="54" t="s">
        <v>18</v>
      </c>
      <c r="T223" s="54" t="s">
        <v>18</v>
      </c>
      <c r="U223" s="71">
        <f t="shared" ref="U223:W223" si="1795">(O223-N223)*100</f>
        <v>-7.9513786311202761</v>
      </c>
      <c r="V223" s="71">
        <f t="shared" si="1795"/>
        <v>-2.0949354992534364</v>
      </c>
      <c r="W223" s="72">
        <f t="shared" si="1795"/>
        <v>21.998893393308492</v>
      </c>
      <c r="X223" s="69">
        <f t="shared" ref="X223:AA223" si="1796">X222/X221</f>
        <v>1.5156289690244951</v>
      </c>
      <c r="Y223" s="70">
        <f t="shared" si="1796"/>
        <v>1.3525955013653639</v>
      </c>
      <c r="Z223" s="70">
        <f t="shared" si="1796"/>
        <v>1.2864043147004127</v>
      </c>
      <c r="AA223" s="70">
        <f t="shared" si="1796"/>
        <v>1.6865676528436966</v>
      </c>
      <c r="AB223" s="54" t="s">
        <v>18</v>
      </c>
      <c r="AC223" s="54" t="s">
        <v>18</v>
      </c>
      <c r="AD223" s="54" t="s">
        <v>18</v>
      </c>
      <c r="AE223" s="71">
        <f t="shared" ref="AE223:AG223" si="1797">(Y223-X223)*100</f>
        <v>-16.303346765913119</v>
      </c>
      <c r="AF223" s="71">
        <f t="shared" si="1797"/>
        <v>-6.6191186664951163</v>
      </c>
      <c r="AG223" s="72">
        <f t="shared" si="1797"/>
        <v>40.016333814328384</v>
      </c>
      <c r="AH223" s="69">
        <f t="shared" ref="AH223:AK223" si="1798">AH222/AH221</f>
        <v>0.10340193372377378</v>
      </c>
      <c r="AI223" s="70">
        <f t="shared" si="1798"/>
        <v>0.13602912474194581</v>
      </c>
      <c r="AJ223" s="70">
        <f t="shared" si="1798"/>
        <v>0.16961598119610158</v>
      </c>
      <c r="AK223" s="70">
        <f t="shared" si="1798"/>
        <v>0.19305829387843332</v>
      </c>
      <c r="AL223" s="54" t="s">
        <v>18</v>
      </c>
      <c r="AM223" s="54" t="s">
        <v>18</v>
      </c>
      <c r="AN223" s="54" t="s">
        <v>18</v>
      </c>
      <c r="AO223" s="71">
        <f t="shared" ref="AO223:AQ223" si="1799">(AI223-AH223)*100</f>
        <v>3.2627191018172033</v>
      </c>
      <c r="AP223" s="71">
        <f t="shared" si="1799"/>
        <v>3.3586856454155765</v>
      </c>
      <c r="AQ223" s="72">
        <f t="shared" si="1799"/>
        <v>2.3442312682331741</v>
      </c>
      <c r="AR223" s="69" t="s">
        <v>18</v>
      </c>
      <c r="AS223" s="70" t="s">
        <v>18</v>
      </c>
      <c r="AT223" s="70">
        <f t="shared" ref="AT223:AU223" si="1800">AT222/AT221</f>
        <v>0.81493280238924848</v>
      </c>
      <c r="AU223" s="70">
        <f t="shared" si="1800"/>
        <v>1.0997120241612666</v>
      </c>
      <c r="AV223" s="54" t="s">
        <v>18</v>
      </c>
      <c r="AW223" s="54" t="s">
        <v>18</v>
      </c>
      <c r="AX223" s="54" t="s">
        <v>18</v>
      </c>
      <c r="AY223" s="71" t="s">
        <v>18</v>
      </c>
      <c r="AZ223" s="71" t="s">
        <v>18</v>
      </c>
      <c r="BA223" s="72">
        <f t="shared" ref="BA223" si="1801">(AU223-AT223)*100</f>
        <v>28.477922177201808</v>
      </c>
    </row>
    <row r="224" spans="1:53" s="61" customFormat="1" ht="15.75" hidden="1" customHeight="1" thickBot="1" x14ac:dyDescent="0.3">
      <c r="A224" s="55" t="str">
        <f t="shared" ref="A224" si="1802">B224</f>
        <v>Омская область</v>
      </c>
      <c r="B224" s="116" t="s">
        <v>93</v>
      </c>
      <c r="C224" s="56" t="s">
        <v>17</v>
      </c>
      <c r="D224" s="57">
        <f t="shared" ref="D224:E225" si="1803">N224+X224+AH224</f>
        <v>2213.9850000000001</v>
      </c>
      <c r="E224" s="58">
        <f t="shared" si="1803"/>
        <v>2336.6570000000002</v>
      </c>
      <c r="F224" s="58">
        <f>P224+Z224+AT224</f>
        <v>1590.316</v>
      </c>
      <c r="G224" s="58">
        <f>Q224+AA224+AU224</f>
        <v>1577.3920000000001</v>
      </c>
      <c r="H224" s="59">
        <f t="shared" ref="H224:J225" si="1804">E224/D224</f>
        <v>1.0554077827988897</v>
      </c>
      <c r="I224" s="59">
        <f t="shared" si="1804"/>
        <v>0.68059454168925948</v>
      </c>
      <c r="J224" s="59">
        <f t="shared" si="1804"/>
        <v>0.9918733132283144</v>
      </c>
      <c r="K224" s="58">
        <f t="shared" ref="K224:M225" si="1805">E224-D224</f>
        <v>122.67200000000003</v>
      </c>
      <c r="L224" s="58">
        <f t="shared" si="1805"/>
        <v>-746.34100000000012</v>
      </c>
      <c r="M224" s="60">
        <f t="shared" si="1805"/>
        <v>-12.923999999999978</v>
      </c>
      <c r="N224" s="57">
        <f>'[1]Поступление и задолженность'!N224/1000</f>
        <v>142.161</v>
      </c>
      <c r="O224" s="58">
        <f>'[1]Поступление и задолженность'!O224/1000</f>
        <v>148.47900000000001</v>
      </c>
      <c r="P224" s="58">
        <f>'[1]Поступление и задолженность'!P224/1000</f>
        <v>180.22300000000001</v>
      </c>
      <c r="Q224" s="58">
        <f>'[1]Поступление и задолженность'!Q224/1000</f>
        <v>252.12799999999999</v>
      </c>
      <c r="R224" s="59">
        <f t="shared" ref="R224:T225" si="1806">O224/N224</f>
        <v>1.044442568636968</v>
      </c>
      <c r="S224" s="59">
        <f t="shared" si="1806"/>
        <v>1.2137945433360946</v>
      </c>
      <c r="T224" s="59">
        <f t="shared" si="1806"/>
        <v>1.3989779328942475</v>
      </c>
      <c r="U224" s="58">
        <f t="shared" ref="U224:W225" si="1807">O224-N224</f>
        <v>6.3180000000000121</v>
      </c>
      <c r="V224" s="58">
        <f t="shared" si="1807"/>
        <v>31.744</v>
      </c>
      <c r="W224" s="60">
        <f t="shared" si="1807"/>
        <v>71.904999999999973</v>
      </c>
      <c r="X224" s="57">
        <f>'[1]Поступление и задолженность'!X224/1000</f>
        <v>786.923</v>
      </c>
      <c r="Y224" s="58">
        <f>'[1]Поступление и задолженность'!Y224/1000</f>
        <v>843.09699999999998</v>
      </c>
      <c r="Z224" s="58">
        <f>'[1]Поступление и задолженность'!Z224/1000</f>
        <v>1014.845</v>
      </c>
      <c r="AA224" s="58">
        <f>'[1]Поступление и задолженность'!AA224/1000</f>
        <v>981.93700000000001</v>
      </c>
      <c r="AB224" s="59">
        <f t="shared" ref="AB224:AD225" si="1808">Y224/X224</f>
        <v>1.0713843667042391</v>
      </c>
      <c r="AC224" s="59">
        <f t="shared" si="1808"/>
        <v>1.2037108422874236</v>
      </c>
      <c r="AD224" s="59">
        <f t="shared" si="1808"/>
        <v>0.96757337327375115</v>
      </c>
      <c r="AE224" s="58">
        <f t="shared" ref="AE224:AG225" si="1809">Y224-X224</f>
        <v>56.173999999999978</v>
      </c>
      <c r="AF224" s="58">
        <f t="shared" si="1809"/>
        <v>171.74800000000005</v>
      </c>
      <c r="AG224" s="60">
        <f t="shared" si="1809"/>
        <v>-32.908000000000015</v>
      </c>
      <c r="AH224" s="57">
        <f>'[1]Поступление и задолженность'!AH224/1000</f>
        <v>1284.9010000000001</v>
      </c>
      <c r="AI224" s="58">
        <f>'[1]Поступление и задолженность'!AI224/1000</f>
        <v>1345.0809999999999</v>
      </c>
      <c r="AJ224" s="58">
        <f>'[1]Поступление и задолженность'!AJ224/1000</f>
        <v>1340.1659999999999</v>
      </c>
      <c r="AK224" s="58">
        <f>'[1]Поступление и задолженность'!AK224/1000</f>
        <v>1000.636</v>
      </c>
      <c r="AL224" s="59">
        <f t="shared" ref="AL224:AN225" si="1810">AI224/AH224</f>
        <v>1.0468362932241471</v>
      </c>
      <c r="AM224" s="59">
        <f t="shared" si="1810"/>
        <v>0.99634594496539619</v>
      </c>
      <c r="AN224" s="59">
        <f t="shared" si="1810"/>
        <v>0.74665078803670593</v>
      </c>
      <c r="AO224" s="58">
        <f t="shared" ref="AO224:AQ225" si="1811">AI224-AH224</f>
        <v>60.179999999999836</v>
      </c>
      <c r="AP224" s="58">
        <f t="shared" si="1811"/>
        <v>-4.9149999999999636</v>
      </c>
      <c r="AQ224" s="60">
        <f t="shared" si="1811"/>
        <v>-339.53</v>
      </c>
      <c r="AR224" s="57" t="s">
        <v>18</v>
      </c>
      <c r="AS224" s="58" t="s">
        <v>18</v>
      </c>
      <c r="AT224" s="58">
        <f>'[1]Поступление и задолженность'!AT224/1000</f>
        <v>395.24799999999999</v>
      </c>
      <c r="AU224" s="58">
        <f>'[1]Поступление и задолженность'!AU224/1000</f>
        <v>343.327</v>
      </c>
      <c r="AV224" s="59" t="s">
        <v>18</v>
      </c>
      <c r="AW224" s="59" t="s">
        <v>18</v>
      </c>
      <c r="AX224" s="59">
        <f t="shared" ref="AX224:AX225" si="1812">AU224/AT224</f>
        <v>0.86863690644860947</v>
      </c>
      <c r="AY224" s="58" t="s">
        <v>18</v>
      </c>
      <c r="AZ224" s="58" t="s">
        <v>18</v>
      </c>
      <c r="BA224" s="60">
        <f t="shared" ref="BA224:BA225" si="1813">AU224-AT224</f>
        <v>-51.920999999999992</v>
      </c>
    </row>
    <row r="225" spans="1:53" s="61" customFormat="1" ht="16.5" hidden="1" customHeight="1" x14ac:dyDescent="0.25">
      <c r="A225" s="62" t="str">
        <f t="shared" ref="A225:A226" si="1814">A224</f>
        <v>Омская область</v>
      </c>
      <c r="B225" s="117"/>
      <c r="C225" s="56" t="s">
        <v>19</v>
      </c>
      <c r="D225" s="63">
        <f t="shared" si="1803"/>
        <v>1654.9279999999999</v>
      </c>
      <c r="E225" s="64">
        <f t="shared" si="1803"/>
        <v>1439.3040000000001</v>
      </c>
      <c r="F225" s="64">
        <f>P225+Z225+AT225</f>
        <v>1505.623</v>
      </c>
      <c r="G225" s="64">
        <f>Q225+AA225+AU225</f>
        <v>1873.3839999999998</v>
      </c>
      <c r="H225" s="65">
        <f t="shared" si="1804"/>
        <v>0.86970792687053466</v>
      </c>
      <c r="I225" s="65">
        <f t="shared" si="1804"/>
        <v>1.0460771317247781</v>
      </c>
      <c r="J225" s="65">
        <f t="shared" si="1804"/>
        <v>1.2442583568396601</v>
      </c>
      <c r="K225" s="64">
        <f t="shared" si="1805"/>
        <v>-215.6239999999998</v>
      </c>
      <c r="L225" s="64">
        <f t="shared" si="1805"/>
        <v>66.31899999999996</v>
      </c>
      <c r="M225" s="66">
        <f t="shared" si="1805"/>
        <v>367.76099999999974</v>
      </c>
      <c r="N225" s="63">
        <f>'[1]Поступление и задолженность'!N225/1000</f>
        <v>130.554</v>
      </c>
      <c r="O225" s="64">
        <f>'[1]Поступление и задолженность'!O225/1000</f>
        <v>163.42500000000001</v>
      </c>
      <c r="P225" s="64">
        <f>'[1]Поступление и задолженность'!P225/1000</f>
        <v>182.03899999999999</v>
      </c>
      <c r="Q225" s="64">
        <f>'[1]Поступление и задолженность'!Q225/1000</f>
        <v>265.63799999999998</v>
      </c>
      <c r="R225" s="65">
        <f t="shared" si="1806"/>
        <v>1.2517808722827337</v>
      </c>
      <c r="S225" s="65">
        <f t="shared" si="1806"/>
        <v>1.1138993422059047</v>
      </c>
      <c r="T225" s="65">
        <f t="shared" si="1806"/>
        <v>1.4592367569586737</v>
      </c>
      <c r="U225" s="64">
        <f t="shared" si="1807"/>
        <v>32.871000000000009</v>
      </c>
      <c r="V225" s="64">
        <f t="shared" si="1807"/>
        <v>18.613999999999976</v>
      </c>
      <c r="W225" s="66">
        <f t="shared" si="1807"/>
        <v>83.59899999999999</v>
      </c>
      <c r="X225" s="63">
        <f>'[1]Поступление и задолженность'!X225/1000</f>
        <v>588.125</v>
      </c>
      <c r="Y225" s="64">
        <f>'[1]Поступление и задолженность'!Y225/1000</f>
        <v>751.827</v>
      </c>
      <c r="Z225" s="64">
        <f>'[1]Поступление и задолженность'!Z225/1000</f>
        <v>941.55</v>
      </c>
      <c r="AA225" s="64">
        <f>'[1]Поступление и задолженность'!AA225/1000</f>
        <v>1173.329</v>
      </c>
      <c r="AB225" s="65">
        <f t="shared" si="1808"/>
        <v>1.2783455897980871</v>
      </c>
      <c r="AC225" s="65">
        <f t="shared" si="1808"/>
        <v>1.2523492771608362</v>
      </c>
      <c r="AD225" s="65">
        <f t="shared" si="1808"/>
        <v>1.2461674897774946</v>
      </c>
      <c r="AE225" s="64">
        <f t="shared" si="1809"/>
        <v>163.702</v>
      </c>
      <c r="AF225" s="64">
        <f t="shared" si="1809"/>
        <v>189.72299999999996</v>
      </c>
      <c r="AG225" s="66">
        <f t="shared" si="1809"/>
        <v>231.779</v>
      </c>
      <c r="AH225" s="63">
        <f>'[1]Поступление и задолженность'!AH225/1000</f>
        <v>936.24900000000002</v>
      </c>
      <c r="AI225" s="64">
        <f>'[1]Поступление и задолженность'!AI225/1000</f>
        <v>524.05200000000002</v>
      </c>
      <c r="AJ225" s="64">
        <f>'[1]Поступление и задолженность'!AJ225/1000</f>
        <v>515.73199999999997</v>
      </c>
      <c r="AK225" s="64">
        <f>'[1]Поступление и задолженность'!AK225/1000</f>
        <v>621.84299999999996</v>
      </c>
      <c r="AL225" s="65">
        <f t="shared" si="1810"/>
        <v>0.55973571133320299</v>
      </c>
      <c r="AM225" s="65">
        <f t="shared" si="1810"/>
        <v>0.98412371291398559</v>
      </c>
      <c r="AN225" s="65">
        <f t="shared" si="1810"/>
        <v>1.2057483344062421</v>
      </c>
      <c r="AO225" s="64">
        <f t="shared" si="1811"/>
        <v>-412.197</v>
      </c>
      <c r="AP225" s="64">
        <f t="shared" si="1811"/>
        <v>-8.32000000000005</v>
      </c>
      <c r="AQ225" s="66">
        <f t="shared" si="1811"/>
        <v>106.11099999999999</v>
      </c>
      <c r="AR225" s="63">
        <f>'[1]Поступление и задолженность'!AR225/1000</f>
        <v>284.86900000000003</v>
      </c>
      <c r="AS225" s="64">
        <f>'[1]Поступление и задолженность'!AS225/1000</f>
        <v>341.66</v>
      </c>
      <c r="AT225" s="64">
        <f>'[1]Поступление и задолженность'!AT225/1000</f>
        <v>382.03399999999999</v>
      </c>
      <c r="AU225" s="64">
        <f>'[1]Поступление и задолженность'!AU225/1000</f>
        <v>434.41699999999997</v>
      </c>
      <c r="AV225" s="65">
        <f t="shared" ref="AV225:AW225" si="1815">AS225/AR225</f>
        <v>1.1993583015350915</v>
      </c>
      <c r="AW225" s="65">
        <f t="shared" si="1815"/>
        <v>1.1181701106363049</v>
      </c>
      <c r="AX225" s="65">
        <f t="shared" si="1812"/>
        <v>1.1371160682033536</v>
      </c>
      <c r="AY225" s="64">
        <f t="shared" ref="AY225:AZ225" si="1816">AS225-AR225</f>
        <v>56.790999999999997</v>
      </c>
      <c r="AZ225" s="64">
        <f t="shared" si="1816"/>
        <v>40.373999999999967</v>
      </c>
      <c r="BA225" s="66">
        <f t="shared" si="1813"/>
        <v>52.382999999999981</v>
      </c>
    </row>
    <row r="226" spans="1:53" s="61" customFormat="1" ht="45" hidden="1" customHeight="1" thickBot="1" x14ac:dyDescent="0.3">
      <c r="A226" s="67" t="str">
        <f t="shared" si="1814"/>
        <v>Омская область</v>
      </c>
      <c r="B226" s="118"/>
      <c r="C226" s="68" t="s">
        <v>20</v>
      </c>
      <c r="D226" s="69">
        <f t="shared" ref="D226:G226" si="1817">D225/D224</f>
        <v>0.74748835245044565</v>
      </c>
      <c r="E226" s="70">
        <f t="shared" si="1817"/>
        <v>0.61596717019228753</v>
      </c>
      <c r="F226" s="70">
        <f t="shared" si="1817"/>
        <v>0.94674454636688554</v>
      </c>
      <c r="G226" s="70">
        <f t="shared" si="1817"/>
        <v>1.1876464442573562</v>
      </c>
      <c r="H226" s="54" t="s">
        <v>18</v>
      </c>
      <c r="I226" s="54" t="s">
        <v>18</v>
      </c>
      <c r="J226" s="54" t="s">
        <v>18</v>
      </c>
      <c r="K226" s="71">
        <f t="shared" ref="K226:M226" si="1818">(E226-D226)*100</f>
        <v>-13.152118225815812</v>
      </c>
      <c r="L226" s="71">
        <f t="shared" si="1818"/>
        <v>33.077737617459803</v>
      </c>
      <c r="M226" s="72">
        <f t="shared" si="1818"/>
        <v>24.090189789047066</v>
      </c>
      <c r="N226" s="69">
        <f t="shared" ref="N226:Q226" si="1819">N225/N224</f>
        <v>0.91835313482600711</v>
      </c>
      <c r="O226" s="70">
        <f t="shared" si="1819"/>
        <v>1.1006606994928576</v>
      </c>
      <c r="P226" s="70">
        <f t="shared" si="1819"/>
        <v>1.0100764053422702</v>
      </c>
      <c r="Q226" s="70">
        <f t="shared" si="1819"/>
        <v>1.0535838938951643</v>
      </c>
      <c r="R226" s="54" t="s">
        <v>18</v>
      </c>
      <c r="S226" s="54" t="s">
        <v>18</v>
      </c>
      <c r="T226" s="54" t="s">
        <v>18</v>
      </c>
      <c r="U226" s="71">
        <f t="shared" ref="U226:W226" si="1820">(O226-N226)*100</f>
        <v>18.230756466685051</v>
      </c>
      <c r="V226" s="71">
        <f t="shared" si="1820"/>
        <v>-9.0584294150587432</v>
      </c>
      <c r="W226" s="72">
        <f t="shared" si="1820"/>
        <v>4.3507488552894102</v>
      </c>
      <c r="X226" s="69">
        <f t="shared" ref="X226:AA226" si="1821">X225/X224</f>
        <v>0.74737299583313743</v>
      </c>
      <c r="Y226" s="70">
        <f t="shared" si="1821"/>
        <v>0.89174436630660536</v>
      </c>
      <c r="Z226" s="70">
        <f t="shared" si="1821"/>
        <v>0.92777714823445934</v>
      </c>
      <c r="AA226" s="70">
        <f t="shared" si="1821"/>
        <v>1.1949127082491036</v>
      </c>
      <c r="AB226" s="54" t="s">
        <v>18</v>
      </c>
      <c r="AC226" s="54" t="s">
        <v>18</v>
      </c>
      <c r="AD226" s="54" t="s">
        <v>18</v>
      </c>
      <c r="AE226" s="71">
        <f t="shared" ref="AE226:AG226" si="1822">(Y226-X226)*100</f>
        <v>14.437137047346793</v>
      </c>
      <c r="AF226" s="71">
        <f t="shared" si="1822"/>
        <v>3.6032781927853974</v>
      </c>
      <c r="AG226" s="72">
        <f t="shared" si="1822"/>
        <v>26.713556001464422</v>
      </c>
      <c r="AH226" s="69">
        <f t="shared" ref="AH226:AK226" si="1823">AH225/AH224</f>
        <v>0.72865458117006676</v>
      </c>
      <c r="AI226" s="70">
        <f t="shared" si="1823"/>
        <v>0.38960627649933355</v>
      </c>
      <c r="AJ226" s="70">
        <f t="shared" si="1823"/>
        <v>0.38482695427282887</v>
      </c>
      <c r="AK226" s="70">
        <f t="shared" si="1823"/>
        <v>0.62144775922513285</v>
      </c>
      <c r="AL226" s="54" t="s">
        <v>18</v>
      </c>
      <c r="AM226" s="54" t="s">
        <v>18</v>
      </c>
      <c r="AN226" s="54" t="s">
        <v>18</v>
      </c>
      <c r="AO226" s="71">
        <f t="shared" ref="AO226:AQ226" si="1824">(AI226-AH226)*100</f>
        <v>-33.904830467073324</v>
      </c>
      <c r="AP226" s="71">
        <f t="shared" si="1824"/>
        <v>-0.47793222265046786</v>
      </c>
      <c r="AQ226" s="72">
        <f t="shared" si="1824"/>
        <v>23.662080495230398</v>
      </c>
      <c r="AR226" s="69" t="s">
        <v>18</v>
      </c>
      <c r="AS226" s="70" t="s">
        <v>18</v>
      </c>
      <c r="AT226" s="70">
        <f t="shared" ref="AT226:AU226" si="1825">AT225/AT224</f>
        <v>0.96656782577014932</v>
      </c>
      <c r="AU226" s="70">
        <f t="shared" si="1825"/>
        <v>1.2653155737824289</v>
      </c>
      <c r="AV226" s="54" t="s">
        <v>18</v>
      </c>
      <c r="AW226" s="54" t="s">
        <v>18</v>
      </c>
      <c r="AX226" s="54" t="s">
        <v>18</v>
      </c>
      <c r="AY226" s="71" t="s">
        <v>18</v>
      </c>
      <c r="AZ226" s="71" t="s">
        <v>18</v>
      </c>
      <c r="BA226" s="72">
        <f t="shared" ref="BA226" si="1826">(AU226-AT226)*100</f>
        <v>29.874774801227954</v>
      </c>
    </row>
    <row r="227" spans="1:53" s="61" customFormat="1" ht="15.75" customHeight="1" thickBot="1" x14ac:dyDescent="0.3">
      <c r="A227" s="55" t="str">
        <f t="shared" ref="A227" si="1827">B227</f>
        <v>Томская область</v>
      </c>
      <c r="B227" s="116" t="s">
        <v>94</v>
      </c>
      <c r="C227" s="56" t="s">
        <v>17</v>
      </c>
      <c r="D227" s="57">
        <f t="shared" ref="D227:E228" si="1828">N227+X227+AH227</f>
        <v>1371.009</v>
      </c>
      <c r="E227" s="58">
        <f t="shared" si="1828"/>
        <v>1469.0639999999999</v>
      </c>
      <c r="F227" s="58">
        <f>P227+Z227+AT227</f>
        <v>923.92599999999993</v>
      </c>
      <c r="G227" s="58">
        <f>Q227+AA227+AU227</f>
        <v>1092.066</v>
      </c>
      <c r="H227" s="59">
        <f t="shared" ref="H227:J228" si="1829">E227/D227</f>
        <v>1.0715203182473636</v>
      </c>
      <c r="I227" s="59">
        <f t="shared" si="1829"/>
        <v>0.62892154460254968</v>
      </c>
      <c r="J227" s="59">
        <f t="shared" si="1829"/>
        <v>1.1819842714676285</v>
      </c>
      <c r="K227" s="58">
        <f t="shared" ref="K227:M228" si="1830">E227-D227</f>
        <v>98.054999999999836</v>
      </c>
      <c r="L227" s="58">
        <f t="shared" si="1830"/>
        <v>-545.13799999999992</v>
      </c>
      <c r="M227" s="60">
        <f t="shared" si="1830"/>
        <v>168.1400000000001</v>
      </c>
      <c r="N227" s="57">
        <f>'[1]Поступление и задолженность'!N227/1000</f>
        <v>279.95400000000001</v>
      </c>
      <c r="O227" s="58">
        <f>'[1]Поступление и задолженность'!O227/1000</f>
        <v>326.67</v>
      </c>
      <c r="P227" s="58">
        <f>'[1]Поступление и задолженность'!P227/1000</f>
        <v>310.69099999999997</v>
      </c>
      <c r="Q227" s="58">
        <f>'[1]Поступление и задолженность'!Q227/1000</f>
        <v>459.57900000000001</v>
      </c>
      <c r="R227" s="59">
        <f t="shared" ref="R227:T228" si="1831">O227/N227</f>
        <v>1.1668702715446109</v>
      </c>
      <c r="S227" s="59">
        <f t="shared" si="1831"/>
        <v>0.95108519300823446</v>
      </c>
      <c r="T227" s="59">
        <f t="shared" si="1831"/>
        <v>1.4792156837500927</v>
      </c>
      <c r="U227" s="58">
        <f t="shared" ref="U227:W228" si="1832">O227-N227</f>
        <v>46.716000000000008</v>
      </c>
      <c r="V227" s="58">
        <f t="shared" si="1832"/>
        <v>-15.979000000000042</v>
      </c>
      <c r="W227" s="60">
        <f t="shared" si="1832"/>
        <v>148.88800000000003</v>
      </c>
      <c r="X227" s="57">
        <f>'[1]Поступление и задолженность'!X227/1000</f>
        <v>282.12900000000002</v>
      </c>
      <c r="Y227" s="58">
        <f>'[1]Поступление и задолженность'!Y227/1000</f>
        <v>317.97399999999999</v>
      </c>
      <c r="Z227" s="58">
        <f>'[1]Поступление и задолженность'!Z227/1000</f>
        <v>445.66500000000002</v>
      </c>
      <c r="AA227" s="58">
        <f>'[1]Поступление и задолженность'!AA227/1000</f>
        <v>438.28699999999998</v>
      </c>
      <c r="AB227" s="59">
        <f t="shared" ref="AB227:AD228" si="1833">Y227/X227</f>
        <v>1.1270518096331819</v>
      </c>
      <c r="AC227" s="59">
        <f t="shared" si="1833"/>
        <v>1.401576858485285</v>
      </c>
      <c r="AD227" s="59">
        <f t="shared" si="1833"/>
        <v>0.98344496426688199</v>
      </c>
      <c r="AE227" s="58">
        <f t="shared" ref="AE227:AG228" si="1834">Y227-X227</f>
        <v>35.84499999999997</v>
      </c>
      <c r="AF227" s="58">
        <f t="shared" si="1834"/>
        <v>127.69100000000003</v>
      </c>
      <c r="AG227" s="60">
        <f t="shared" si="1834"/>
        <v>-7.3780000000000427</v>
      </c>
      <c r="AH227" s="57">
        <f>'[1]Поступление и задолженность'!AH227/1000</f>
        <v>808.92600000000004</v>
      </c>
      <c r="AI227" s="58">
        <f>'[1]Поступление и задолженность'!AI227/1000</f>
        <v>824.42</v>
      </c>
      <c r="AJ227" s="58">
        <f>'[1]Поступление и задолженность'!AJ227/1000</f>
        <v>1164.19</v>
      </c>
      <c r="AK227" s="58">
        <f>'[1]Поступление и задолженность'!AK227/1000</f>
        <v>1242.098</v>
      </c>
      <c r="AL227" s="59">
        <f t="shared" ref="AL227:AN228" si="1835">AI227/AH227</f>
        <v>1.0191537915705515</v>
      </c>
      <c r="AM227" s="59">
        <f t="shared" si="1835"/>
        <v>1.4121321656437253</v>
      </c>
      <c r="AN227" s="59">
        <f t="shared" si="1835"/>
        <v>1.0669203480531528</v>
      </c>
      <c r="AO227" s="58">
        <f t="shared" ref="AO227:AQ228" si="1836">AI227-AH227</f>
        <v>15.493999999999915</v>
      </c>
      <c r="AP227" s="58">
        <f t="shared" si="1836"/>
        <v>339.7700000000001</v>
      </c>
      <c r="AQ227" s="60">
        <f t="shared" si="1836"/>
        <v>77.907999999999902</v>
      </c>
      <c r="AR227" s="57" t="s">
        <v>18</v>
      </c>
      <c r="AS227" s="58" t="s">
        <v>18</v>
      </c>
      <c r="AT227" s="58">
        <f>'[1]Поступление и задолженность'!AT227/1000</f>
        <v>167.57</v>
      </c>
      <c r="AU227" s="58">
        <f>'[1]Поступление и задолженность'!AU227/1000</f>
        <v>194.2</v>
      </c>
      <c r="AV227" s="59" t="s">
        <v>18</v>
      </c>
      <c r="AW227" s="59" t="s">
        <v>18</v>
      </c>
      <c r="AX227" s="59">
        <f t="shared" ref="AX227:AX228" si="1837">AU227/AT227</f>
        <v>1.1589186608581488</v>
      </c>
      <c r="AY227" s="58" t="s">
        <v>18</v>
      </c>
      <c r="AZ227" s="58" t="s">
        <v>18</v>
      </c>
      <c r="BA227" s="60">
        <f t="shared" ref="BA227:BA228" si="1838">AU227-AT227</f>
        <v>26.629999999999995</v>
      </c>
    </row>
    <row r="228" spans="1:53" s="61" customFormat="1" ht="16.5" hidden="1" customHeight="1" x14ac:dyDescent="0.25">
      <c r="A228" s="62" t="str">
        <f t="shared" ref="A228:A229" si="1839">A227</f>
        <v>Томская область</v>
      </c>
      <c r="B228" s="117"/>
      <c r="C228" s="56" t="s">
        <v>19</v>
      </c>
      <c r="D228" s="63">
        <f t="shared" si="1828"/>
        <v>526.71199999999999</v>
      </c>
      <c r="E228" s="64">
        <f t="shared" si="1828"/>
        <v>608.15499999999997</v>
      </c>
      <c r="F228" s="64">
        <f>P228+Z228+AT228</f>
        <v>639.65300000000002</v>
      </c>
      <c r="G228" s="64">
        <f>Q228+AA228+AU228</f>
        <v>944.01599999999985</v>
      </c>
      <c r="H228" s="65">
        <f t="shared" si="1829"/>
        <v>1.1546252980756087</v>
      </c>
      <c r="I228" s="65">
        <f t="shared" si="1829"/>
        <v>1.0517927173171313</v>
      </c>
      <c r="J228" s="65">
        <f t="shared" si="1829"/>
        <v>1.4758251739615069</v>
      </c>
      <c r="K228" s="64">
        <f t="shared" si="1830"/>
        <v>81.442999999999984</v>
      </c>
      <c r="L228" s="64">
        <f t="shared" si="1830"/>
        <v>31.498000000000047</v>
      </c>
      <c r="M228" s="66">
        <f t="shared" si="1830"/>
        <v>304.36299999999983</v>
      </c>
      <c r="N228" s="63">
        <f>'[1]Поступление и задолженность'!N228/1000</f>
        <v>164.48699999999999</v>
      </c>
      <c r="O228" s="64">
        <f>'[1]Поступление и задолженность'!O228/1000</f>
        <v>196.15</v>
      </c>
      <c r="P228" s="64">
        <f>'[1]Поступление и задолженность'!P228/1000</f>
        <v>223.05699999999999</v>
      </c>
      <c r="Q228" s="64">
        <f>'[1]Поступление и задолженность'!Q228/1000</f>
        <v>402.44499999999999</v>
      </c>
      <c r="R228" s="65">
        <f t="shared" si="1831"/>
        <v>1.1924954555679173</v>
      </c>
      <c r="S228" s="65">
        <f t="shared" si="1831"/>
        <v>1.1371756308947234</v>
      </c>
      <c r="T228" s="65">
        <f t="shared" si="1831"/>
        <v>1.8042249290540087</v>
      </c>
      <c r="U228" s="64">
        <f t="shared" si="1832"/>
        <v>31.663000000000011</v>
      </c>
      <c r="V228" s="64">
        <f t="shared" si="1832"/>
        <v>26.906999999999982</v>
      </c>
      <c r="W228" s="66">
        <f t="shared" si="1832"/>
        <v>179.38800000000001</v>
      </c>
      <c r="X228" s="63">
        <f>'[1]Поступление и задолженность'!X228/1000</f>
        <v>184.721</v>
      </c>
      <c r="Y228" s="64">
        <f>'[1]Поступление и задолженность'!Y228/1000</f>
        <v>226.46100000000001</v>
      </c>
      <c r="Z228" s="64">
        <f>'[1]Поступление и задолженность'!Z228/1000</f>
        <v>299.995</v>
      </c>
      <c r="AA228" s="64">
        <f>'[1]Поступление и задолженность'!AA228/1000</f>
        <v>383.59699999999998</v>
      </c>
      <c r="AB228" s="65">
        <f t="shared" si="1833"/>
        <v>1.2259623973451854</v>
      </c>
      <c r="AC228" s="65">
        <f t="shared" si="1833"/>
        <v>1.3247093318496341</v>
      </c>
      <c r="AD228" s="65">
        <f t="shared" si="1833"/>
        <v>1.2786779779662993</v>
      </c>
      <c r="AE228" s="64">
        <f t="shared" si="1834"/>
        <v>41.740000000000009</v>
      </c>
      <c r="AF228" s="64">
        <f t="shared" si="1834"/>
        <v>73.533999999999992</v>
      </c>
      <c r="AG228" s="66">
        <f t="shared" si="1834"/>
        <v>83.601999999999975</v>
      </c>
      <c r="AH228" s="63">
        <f>'[1]Поступление и задолженность'!AH228/1000</f>
        <v>177.50399999999999</v>
      </c>
      <c r="AI228" s="64">
        <f>'[1]Поступление и задолженность'!AI228/1000</f>
        <v>185.54400000000001</v>
      </c>
      <c r="AJ228" s="64">
        <f>'[1]Поступление и задолженность'!AJ228/1000</f>
        <v>264.79300000000001</v>
      </c>
      <c r="AK228" s="64">
        <f>'[1]Поступление и задолженность'!AK228/1000</f>
        <v>342.21600000000001</v>
      </c>
      <c r="AL228" s="65">
        <f t="shared" si="1835"/>
        <v>1.0452947539210384</v>
      </c>
      <c r="AM228" s="65">
        <f t="shared" si="1835"/>
        <v>1.4271170180657957</v>
      </c>
      <c r="AN228" s="65">
        <f t="shared" si="1835"/>
        <v>1.2923906598739392</v>
      </c>
      <c r="AO228" s="64">
        <f t="shared" si="1836"/>
        <v>8.0400000000000205</v>
      </c>
      <c r="AP228" s="64">
        <f t="shared" si="1836"/>
        <v>79.248999999999995</v>
      </c>
      <c r="AQ228" s="66">
        <f t="shared" si="1836"/>
        <v>77.423000000000002</v>
      </c>
      <c r="AR228" s="63">
        <f>'[1]Поступление и задолженность'!AR228/1000</f>
        <v>87.673000000000002</v>
      </c>
      <c r="AS228" s="64">
        <f>'[1]Поступление и задолженность'!AS228/1000</f>
        <v>101.66</v>
      </c>
      <c r="AT228" s="64">
        <f>'[1]Поступление и задолженность'!AT228/1000</f>
        <v>116.601</v>
      </c>
      <c r="AU228" s="64">
        <f>'[1]Поступление и задолженность'!AU228/1000</f>
        <v>157.97399999999999</v>
      </c>
      <c r="AV228" s="65">
        <f t="shared" ref="AV228:AW228" si="1840">AS228/AR228</f>
        <v>1.1595360031024373</v>
      </c>
      <c r="AW228" s="65">
        <f t="shared" si="1840"/>
        <v>1.146970293133976</v>
      </c>
      <c r="AX228" s="65">
        <f t="shared" si="1837"/>
        <v>1.3548254303136336</v>
      </c>
      <c r="AY228" s="64">
        <f t="shared" ref="AY228:AZ228" si="1841">AS228-AR228</f>
        <v>13.986999999999995</v>
      </c>
      <c r="AZ228" s="64">
        <f t="shared" si="1841"/>
        <v>14.941000000000003</v>
      </c>
      <c r="BA228" s="66">
        <f t="shared" si="1838"/>
        <v>41.37299999999999</v>
      </c>
    </row>
    <row r="229" spans="1:53" s="61" customFormat="1" ht="45" hidden="1" customHeight="1" thickBot="1" x14ac:dyDescent="0.3">
      <c r="A229" s="67" t="str">
        <f t="shared" si="1839"/>
        <v>Томская область</v>
      </c>
      <c r="B229" s="118"/>
      <c r="C229" s="68" t="s">
        <v>20</v>
      </c>
      <c r="D229" s="69">
        <f t="shared" ref="D229:G229" si="1842">D228/D227</f>
        <v>0.38417836790276355</v>
      </c>
      <c r="E229" s="70">
        <f t="shared" si="1842"/>
        <v>0.41397447626515932</v>
      </c>
      <c r="F229" s="70">
        <f t="shared" si="1842"/>
        <v>0.6923205971040971</v>
      </c>
      <c r="G229" s="70">
        <f t="shared" si="1842"/>
        <v>0.86443127063748881</v>
      </c>
      <c r="H229" s="54" t="s">
        <v>18</v>
      </c>
      <c r="I229" s="54" t="s">
        <v>18</v>
      </c>
      <c r="J229" s="54" t="s">
        <v>18</v>
      </c>
      <c r="K229" s="71">
        <f t="shared" ref="K229:M229" si="1843">(E229-D229)*100</f>
        <v>2.9796108362395768</v>
      </c>
      <c r="L229" s="71">
        <f t="shared" si="1843"/>
        <v>27.834612083893777</v>
      </c>
      <c r="M229" s="72">
        <f t="shared" si="1843"/>
        <v>17.211067353339171</v>
      </c>
      <c r="N229" s="69">
        <f t="shared" ref="N229:Q229" si="1844">N228/N227</f>
        <v>0.5875500975160205</v>
      </c>
      <c r="O229" s="70">
        <f t="shared" si="1844"/>
        <v>0.6004530566014632</v>
      </c>
      <c r="P229" s="70">
        <f t="shared" si="1844"/>
        <v>0.71793840182045832</v>
      </c>
      <c r="Q229" s="70">
        <f t="shared" si="1844"/>
        <v>0.87568187406300113</v>
      </c>
      <c r="R229" s="54" t="s">
        <v>18</v>
      </c>
      <c r="S229" s="54" t="s">
        <v>18</v>
      </c>
      <c r="T229" s="54" t="s">
        <v>18</v>
      </c>
      <c r="U229" s="71">
        <f t="shared" ref="U229:W229" si="1845">(O229-N229)*100</f>
        <v>1.29029590854427</v>
      </c>
      <c r="V229" s="71">
        <f t="shared" si="1845"/>
        <v>11.748534521899511</v>
      </c>
      <c r="W229" s="72">
        <f t="shared" si="1845"/>
        <v>15.774347224254281</v>
      </c>
      <c r="X229" s="69">
        <f t="shared" ref="X229:AA229" si="1846">X228/X227</f>
        <v>0.65473949859815894</v>
      </c>
      <c r="Y229" s="70">
        <f t="shared" si="1846"/>
        <v>0.71219973960135108</v>
      </c>
      <c r="Z229" s="70">
        <f t="shared" si="1846"/>
        <v>0.6731401388935635</v>
      </c>
      <c r="AA229" s="70">
        <f t="shared" si="1846"/>
        <v>0.87521874935829713</v>
      </c>
      <c r="AB229" s="54" t="s">
        <v>18</v>
      </c>
      <c r="AC229" s="54" t="s">
        <v>18</v>
      </c>
      <c r="AD229" s="54" t="s">
        <v>18</v>
      </c>
      <c r="AE229" s="71">
        <f t="shared" ref="AE229:AG229" si="1847">(Y229-X229)*100</f>
        <v>5.7460241003192136</v>
      </c>
      <c r="AF229" s="71">
        <f t="shared" si="1847"/>
        <v>-3.9059600707787578</v>
      </c>
      <c r="AG229" s="72">
        <f t="shared" si="1847"/>
        <v>20.207861046473361</v>
      </c>
      <c r="AH229" s="69">
        <f t="shared" ref="AH229:AK229" si="1848">AH228/AH227</f>
        <v>0.21943169090868631</v>
      </c>
      <c r="AI229" s="70">
        <f t="shared" si="1848"/>
        <v>0.22506004221149417</v>
      </c>
      <c r="AJ229" s="70">
        <f t="shared" si="1848"/>
        <v>0.22744826875338217</v>
      </c>
      <c r="AK229" s="70">
        <f t="shared" si="1848"/>
        <v>0.27551449241525228</v>
      </c>
      <c r="AL229" s="54" t="s">
        <v>18</v>
      </c>
      <c r="AM229" s="54" t="s">
        <v>18</v>
      </c>
      <c r="AN229" s="54" t="s">
        <v>18</v>
      </c>
      <c r="AO229" s="71">
        <f t="shared" ref="AO229:AQ229" si="1849">(AI229-AH229)*100</f>
        <v>0.56283513028078658</v>
      </c>
      <c r="AP229" s="71">
        <f t="shared" si="1849"/>
        <v>0.2388226541888</v>
      </c>
      <c r="AQ229" s="72">
        <f t="shared" si="1849"/>
        <v>4.8066223661870104</v>
      </c>
      <c r="AR229" s="69" t="s">
        <v>18</v>
      </c>
      <c r="AS229" s="70" t="s">
        <v>18</v>
      </c>
      <c r="AT229" s="70">
        <f t="shared" ref="AT229:AU229" si="1850">AT228/AT227</f>
        <v>0.69583457659485592</v>
      </c>
      <c r="AU229" s="70">
        <f t="shared" si="1850"/>
        <v>0.81346035015447993</v>
      </c>
      <c r="AV229" s="54" t="s">
        <v>18</v>
      </c>
      <c r="AW229" s="54" t="s">
        <v>18</v>
      </c>
      <c r="AX229" s="54" t="s">
        <v>18</v>
      </c>
      <c r="AY229" s="71" t="s">
        <v>18</v>
      </c>
      <c r="AZ229" s="71" t="s">
        <v>18</v>
      </c>
      <c r="BA229" s="72">
        <f t="shared" ref="BA229" si="1851">(AU229-AT229)*100</f>
        <v>11.762577355962399</v>
      </c>
    </row>
    <row r="230" spans="1:53" s="61" customFormat="1" ht="15.75" customHeight="1" thickBot="1" x14ac:dyDescent="0.3">
      <c r="A230" s="55" t="str">
        <f t="shared" ref="A230" si="1852">B230</f>
        <v>Забайкальский край</v>
      </c>
      <c r="B230" s="116" t="s">
        <v>95</v>
      </c>
      <c r="C230" s="56" t="s">
        <v>17</v>
      </c>
      <c r="D230" s="57">
        <f t="shared" ref="D230:E231" si="1853">N230+X230+AH230</f>
        <v>923.29499999999996</v>
      </c>
      <c r="E230" s="58">
        <f t="shared" si="1853"/>
        <v>927.44100000000003</v>
      </c>
      <c r="F230" s="58">
        <f>P230+Z230+AT230</f>
        <v>519.048</v>
      </c>
      <c r="G230" s="58">
        <f>Q230+AA230+AU230</f>
        <v>577.26100000000008</v>
      </c>
      <c r="H230" s="59">
        <f t="shared" ref="H230:J231" si="1854">E230/D230</f>
        <v>1.0044904391337548</v>
      </c>
      <c r="I230" s="59">
        <f t="shared" si="1854"/>
        <v>0.55965608593969862</v>
      </c>
      <c r="J230" s="59">
        <f t="shared" si="1854"/>
        <v>1.1121534039241074</v>
      </c>
      <c r="K230" s="58">
        <f t="shared" ref="K230:M231" si="1855">E230-D230</f>
        <v>4.1460000000000719</v>
      </c>
      <c r="L230" s="58">
        <f t="shared" si="1855"/>
        <v>-408.39300000000003</v>
      </c>
      <c r="M230" s="60">
        <f t="shared" si="1855"/>
        <v>58.213000000000079</v>
      </c>
      <c r="N230" s="57">
        <f>'[1]Поступление и задолженность'!N230/1000</f>
        <v>92.338999999999999</v>
      </c>
      <c r="O230" s="58">
        <f>'[1]Поступление и задолженность'!O230/1000</f>
        <v>106.786</v>
      </c>
      <c r="P230" s="58">
        <f>'[1]Поступление и задолженность'!P230/1000</f>
        <v>110.095</v>
      </c>
      <c r="Q230" s="58">
        <f>'[1]Поступление и задолженность'!Q230/1000</f>
        <v>97.356999999999999</v>
      </c>
      <c r="R230" s="59">
        <f t="shared" ref="R230:T231" si="1856">O230/N230</f>
        <v>1.1564561019720812</v>
      </c>
      <c r="S230" s="59">
        <f t="shared" si="1856"/>
        <v>1.0309872080609817</v>
      </c>
      <c r="T230" s="59">
        <f t="shared" si="1856"/>
        <v>0.88429992279395064</v>
      </c>
      <c r="U230" s="58">
        <f t="shared" ref="U230:W231" si="1857">O230-N230</f>
        <v>14.447000000000003</v>
      </c>
      <c r="V230" s="58">
        <f t="shared" si="1857"/>
        <v>3.3089999999999975</v>
      </c>
      <c r="W230" s="60">
        <f t="shared" si="1857"/>
        <v>-12.738</v>
      </c>
      <c r="X230" s="57">
        <f>'[1]Поступление и задолженность'!X230/1000</f>
        <v>245.27199999999999</v>
      </c>
      <c r="Y230" s="58">
        <f>'[1]Поступление и задолженность'!Y230/1000</f>
        <v>268.32400000000001</v>
      </c>
      <c r="Z230" s="58">
        <f>'[1]Поступление и задолженность'!Z230/1000</f>
        <v>310.87900000000002</v>
      </c>
      <c r="AA230" s="58">
        <f>'[1]Поступление и задолженность'!AA230/1000</f>
        <v>385.84800000000001</v>
      </c>
      <c r="AB230" s="59">
        <f t="shared" ref="AB230:AD231" si="1858">Y230/X230</f>
        <v>1.0939854528849604</v>
      </c>
      <c r="AC230" s="59">
        <f t="shared" si="1858"/>
        <v>1.1585955784797484</v>
      </c>
      <c r="AD230" s="59">
        <f t="shared" si="1858"/>
        <v>1.2411517021091807</v>
      </c>
      <c r="AE230" s="58">
        <f t="shared" ref="AE230:AG231" si="1859">Y230-X230</f>
        <v>23.052000000000021</v>
      </c>
      <c r="AF230" s="58">
        <f t="shared" si="1859"/>
        <v>42.555000000000007</v>
      </c>
      <c r="AG230" s="60">
        <f t="shared" si="1859"/>
        <v>74.968999999999994</v>
      </c>
      <c r="AH230" s="57">
        <f>'[1]Поступление и задолженность'!AH230/1000</f>
        <v>585.68399999999997</v>
      </c>
      <c r="AI230" s="58">
        <f>'[1]Поступление и задолженность'!AI230/1000</f>
        <v>552.33100000000002</v>
      </c>
      <c r="AJ230" s="58">
        <f>'[1]Поступление и задолженность'!AJ230/1000</f>
        <v>531.00800000000004</v>
      </c>
      <c r="AK230" s="58">
        <f>'[1]Поступление и задолженность'!AK230/1000</f>
        <v>442.721</v>
      </c>
      <c r="AL230" s="59">
        <f t="shared" ref="AL230:AN231" si="1860">AI230/AH230</f>
        <v>0.94305290907724992</v>
      </c>
      <c r="AM230" s="59">
        <f t="shared" si="1860"/>
        <v>0.96139452610843867</v>
      </c>
      <c r="AN230" s="59">
        <f t="shared" si="1860"/>
        <v>0.8337369681812703</v>
      </c>
      <c r="AO230" s="58">
        <f t="shared" ref="AO230:AQ231" si="1861">AI230-AH230</f>
        <v>-33.352999999999952</v>
      </c>
      <c r="AP230" s="58">
        <f t="shared" si="1861"/>
        <v>-21.322999999999979</v>
      </c>
      <c r="AQ230" s="60">
        <f t="shared" si="1861"/>
        <v>-88.287000000000035</v>
      </c>
      <c r="AR230" s="57" t="s">
        <v>18</v>
      </c>
      <c r="AS230" s="58" t="s">
        <v>18</v>
      </c>
      <c r="AT230" s="58">
        <f>'[1]Поступление и задолженность'!AT230/1000</f>
        <v>98.073999999999998</v>
      </c>
      <c r="AU230" s="58">
        <f>'[1]Поступление и задолженность'!AU230/1000</f>
        <v>94.055999999999997</v>
      </c>
      <c r="AV230" s="59" t="s">
        <v>18</v>
      </c>
      <c r="AW230" s="59" t="s">
        <v>18</v>
      </c>
      <c r="AX230" s="59">
        <f t="shared" ref="AX230:AX231" si="1862">AU230/AT230</f>
        <v>0.9590309358239697</v>
      </c>
      <c r="AY230" s="58" t="s">
        <v>18</v>
      </c>
      <c r="AZ230" s="58" t="s">
        <v>18</v>
      </c>
      <c r="BA230" s="60">
        <f t="shared" ref="BA230:BA231" si="1863">AU230-AT230</f>
        <v>-4.0180000000000007</v>
      </c>
    </row>
    <row r="231" spans="1:53" s="61" customFormat="1" ht="16.5" hidden="1" customHeight="1" x14ac:dyDescent="0.25">
      <c r="A231" s="62" t="str">
        <f t="shared" ref="A231:A232" si="1864">A230</f>
        <v>Забайкальский край</v>
      </c>
      <c r="B231" s="117"/>
      <c r="C231" s="56" t="s">
        <v>19</v>
      </c>
      <c r="D231" s="63">
        <f t="shared" si="1853"/>
        <v>472.68599999999998</v>
      </c>
      <c r="E231" s="64">
        <f t="shared" si="1853"/>
        <v>573.51700000000005</v>
      </c>
      <c r="F231" s="64">
        <f>P231+Z231+AT231</f>
        <v>633.20800000000008</v>
      </c>
      <c r="G231" s="64">
        <f>Q231+AA231+AU231</f>
        <v>796.26199999999994</v>
      </c>
      <c r="H231" s="65">
        <f t="shared" si="1854"/>
        <v>1.2133149701916284</v>
      </c>
      <c r="I231" s="65">
        <f t="shared" si="1854"/>
        <v>1.1040788677580613</v>
      </c>
      <c r="J231" s="65">
        <f t="shared" si="1854"/>
        <v>1.257504643024093</v>
      </c>
      <c r="K231" s="64">
        <f t="shared" si="1855"/>
        <v>100.83100000000007</v>
      </c>
      <c r="L231" s="64">
        <f t="shared" si="1855"/>
        <v>59.691000000000031</v>
      </c>
      <c r="M231" s="66">
        <f t="shared" si="1855"/>
        <v>163.05399999999986</v>
      </c>
      <c r="N231" s="63">
        <f>'[1]Поступление и задолженность'!N231/1000</f>
        <v>72.954999999999998</v>
      </c>
      <c r="O231" s="64">
        <f>'[1]Поступление и задолженность'!O231/1000</f>
        <v>97.254999999999995</v>
      </c>
      <c r="P231" s="64">
        <f>'[1]Поступление и задолженность'!P231/1000</f>
        <v>113.236</v>
      </c>
      <c r="Q231" s="64">
        <f>'[1]Поступление и задолженность'!Q231/1000</f>
        <v>128.114</v>
      </c>
      <c r="R231" s="65">
        <f t="shared" si="1856"/>
        <v>1.3330820368720444</v>
      </c>
      <c r="S231" s="65">
        <f t="shared" si="1856"/>
        <v>1.1643206004832658</v>
      </c>
      <c r="T231" s="65">
        <f t="shared" si="1856"/>
        <v>1.1313893108198807</v>
      </c>
      <c r="U231" s="64">
        <f t="shared" si="1857"/>
        <v>24.299999999999997</v>
      </c>
      <c r="V231" s="64">
        <f t="shared" si="1857"/>
        <v>15.981000000000009</v>
      </c>
      <c r="W231" s="66">
        <f t="shared" si="1857"/>
        <v>14.878</v>
      </c>
      <c r="X231" s="63">
        <f>'[1]Поступление и задолженность'!X231/1000</f>
        <v>277.46699999999998</v>
      </c>
      <c r="Y231" s="64">
        <f>'[1]Поступление и задолженность'!Y231/1000</f>
        <v>331.70600000000002</v>
      </c>
      <c r="Z231" s="64">
        <f>'[1]Поступление и задолженность'!Z231/1000</f>
        <v>402.50200000000001</v>
      </c>
      <c r="AA231" s="64">
        <f>'[1]Поступление и задолженность'!AA231/1000</f>
        <v>514.43899999999996</v>
      </c>
      <c r="AB231" s="65">
        <f t="shared" si="1858"/>
        <v>1.1954791020193394</v>
      </c>
      <c r="AC231" s="65">
        <f t="shared" si="1858"/>
        <v>1.2134299650895672</v>
      </c>
      <c r="AD231" s="65">
        <f t="shared" si="1858"/>
        <v>1.2781029659479952</v>
      </c>
      <c r="AE231" s="64">
        <f t="shared" si="1859"/>
        <v>54.239000000000033</v>
      </c>
      <c r="AF231" s="64">
        <f t="shared" si="1859"/>
        <v>70.795999999999992</v>
      </c>
      <c r="AG231" s="66">
        <f t="shared" si="1859"/>
        <v>111.93699999999995</v>
      </c>
      <c r="AH231" s="63">
        <f>'[1]Поступление и задолженность'!AH231/1000</f>
        <v>122.264</v>
      </c>
      <c r="AI231" s="64">
        <f>'[1]Поступление и задолженность'!AI231/1000</f>
        <v>144.55600000000001</v>
      </c>
      <c r="AJ231" s="64">
        <f>'[1]Поступление и задолженность'!AJ231/1000</f>
        <v>173.197</v>
      </c>
      <c r="AK231" s="64">
        <f>'[1]Поступление и задолженность'!AK231/1000</f>
        <v>216.435</v>
      </c>
      <c r="AL231" s="65">
        <f t="shared" si="1860"/>
        <v>1.1823267683046523</v>
      </c>
      <c r="AM231" s="65">
        <f t="shared" si="1860"/>
        <v>1.1981308281911507</v>
      </c>
      <c r="AN231" s="65">
        <f t="shared" si="1860"/>
        <v>1.2496463564611395</v>
      </c>
      <c r="AO231" s="64">
        <f t="shared" si="1861"/>
        <v>22.292000000000016</v>
      </c>
      <c r="AP231" s="64">
        <f t="shared" si="1861"/>
        <v>28.640999999999991</v>
      </c>
      <c r="AQ231" s="66">
        <f t="shared" si="1861"/>
        <v>43.238</v>
      </c>
      <c r="AR231" s="63">
        <f>'[1]Поступление и задолженность'!AR231/1000</f>
        <v>80.096000000000004</v>
      </c>
      <c r="AS231" s="64">
        <f>'[1]Поступление и задолженность'!AS231/1000</f>
        <v>93.293000000000006</v>
      </c>
      <c r="AT231" s="64">
        <f>'[1]Поступление и задолженность'!AT231/1000</f>
        <v>117.47</v>
      </c>
      <c r="AU231" s="64">
        <f>'[1]Поступление и задолженность'!AU231/1000</f>
        <v>153.709</v>
      </c>
      <c r="AV231" s="65">
        <f t="shared" ref="AV231:AW231" si="1865">AS231/AR231</f>
        <v>1.1647647822612865</v>
      </c>
      <c r="AW231" s="65">
        <f t="shared" si="1865"/>
        <v>1.2591512760871661</v>
      </c>
      <c r="AX231" s="65">
        <f t="shared" si="1862"/>
        <v>1.3084957861581681</v>
      </c>
      <c r="AY231" s="64">
        <f t="shared" ref="AY231:AZ231" si="1866">AS231-AR231</f>
        <v>13.197000000000003</v>
      </c>
      <c r="AZ231" s="64">
        <f t="shared" si="1866"/>
        <v>24.176999999999992</v>
      </c>
      <c r="BA231" s="66">
        <f t="shared" si="1863"/>
        <v>36.239000000000004</v>
      </c>
    </row>
    <row r="232" spans="1:53" s="61" customFormat="1" ht="45" hidden="1" customHeight="1" thickBot="1" x14ac:dyDescent="0.3">
      <c r="A232" s="67" t="str">
        <f t="shared" si="1864"/>
        <v>Забайкальский край</v>
      </c>
      <c r="B232" s="118"/>
      <c r="C232" s="68" t="s">
        <v>20</v>
      </c>
      <c r="D232" s="69">
        <f t="shared" ref="D232:G232" si="1867">D231/D230</f>
        <v>0.51195555050119412</v>
      </c>
      <c r="E232" s="70">
        <f t="shared" si="1867"/>
        <v>0.61838650652709992</v>
      </c>
      <c r="F232" s="70">
        <f t="shared" si="1867"/>
        <v>1.2199411229789925</v>
      </c>
      <c r="G232" s="70">
        <f t="shared" si="1867"/>
        <v>1.3793795181035959</v>
      </c>
      <c r="H232" s="54" t="s">
        <v>18</v>
      </c>
      <c r="I232" s="54" t="s">
        <v>18</v>
      </c>
      <c r="J232" s="54" t="s">
        <v>18</v>
      </c>
      <c r="K232" s="71">
        <f t="shared" ref="K232:M232" si="1868">(E232-D232)*100</f>
        <v>10.643095602590581</v>
      </c>
      <c r="L232" s="71">
        <f t="shared" si="1868"/>
        <v>60.155461645189256</v>
      </c>
      <c r="M232" s="72">
        <f t="shared" si="1868"/>
        <v>15.943839512460345</v>
      </c>
      <c r="N232" s="69">
        <f t="shared" ref="N232:Q232" si="1869">N231/N230</f>
        <v>0.7900778652573669</v>
      </c>
      <c r="O232" s="70">
        <f t="shared" si="1869"/>
        <v>0.91074672709905791</v>
      </c>
      <c r="P232" s="70">
        <f t="shared" si="1869"/>
        <v>1.0285299059902813</v>
      </c>
      <c r="Q232" s="70">
        <f t="shared" si="1869"/>
        <v>1.3159197592366241</v>
      </c>
      <c r="R232" s="54" t="s">
        <v>18</v>
      </c>
      <c r="S232" s="54" t="s">
        <v>18</v>
      </c>
      <c r="T232" s="54" t="s">
        <v>18</v>
      </c>
      <c r="U232" s="71">
        <f t="shared" ref="U232:W232" si="1870">(O232-N232)*100</f>
        <v>12.066886184169102</v>
      </c>
      <c r="V232" s="71">
        <f t="shared" si="1870"/>
        <v>11.778317889122336</v>
      </c>
      <c r="W232" s="72">
        <f t="shared" si="1870"/>
        <v>28.738985324634282</v>
      </c>
      <c r="X232" s="69">
        <f t="shared" ref="X232:AA232" si="1871">X231/X230</f>
        <v>1.1312624351740108</v>
      </c>
      <c r="Y232" s="70">
        <f t="shared" si="1871"/>
        <v>1.2362144273341185</v>
      </c>
      <c r="Z232" s="70">
        <f t="shared" si="1871"/>
        <v>1.2947223839500255</v>
      </c>
      <c r="AA232" s="70">
        <f t="shared" si="1871"/>
        <v>1.3332685409798677</v>
      </c>
      <c r="AB232" s="54" t="s">
        <v>18</v>
      </c>
      <c r="AC232" s="54" t="s">
        <v>18</v>
      </c>
      <c r="AD232" s="54" t="s">
        <v>18</v>
      </c>
      <c r="AE232" s="71">
        <f t="shared" ref="AE232:AG232" si="1872">(Y232-X232)*100</f>
        <v>10.495199216010764</v>
      </c>
      <c r="AF232" s="71">
        <f t="shared" si="1872"/>
        <v>5.850795661590702</v>
      </c>
      <c r="AG232" s="72">
        <f t="shared" si="1872"/>
        <v>3.854615702984221</v>
      </c>
      <c r="AH232" s="69">
        <f t="shared" ref="AH232:AK232" si="1873">AH231/AH230</f>
        <v>0.20875420875420875</v>
      </c>
      <c r="AI232" s="70">
        <f t="shared" si="1873"/>
        <v>0.26171987449554707</v>
      </c>
      <c r="AJ232" s="70">
        <f t="shared" si="1873"/>
        <v>0.32616646076895262</v>
      </c>
      <c r="AK232" s="70">
        <f t="shared" si="1873"/>
        <v>0.48887448302655623</v>
      </c>
      <c r="AL232" s="54" t="s">
        <v>18</v>
      </c>
      <c r="AM232" s="54" t="s">
        <v>18</v>
      </c>
      <c r="AN232" s="54" t="s">
        <v>18</v>
      </c>
      <c r="AO232" s="71">
        <f t="shared" ref="AO232:AQ232" si="1874">(AI232-AH232)*100</f>
        <v>5.2965665741338324</v>
      </c>
      <c r="AP232" s="71">
        <f t="shared" si="1874"/>
        <v>6.4446586273405551</v>
      </c>
      <c r="AQ232" s="72">
        <f t="shared" si="1874"/>
        <v>16.270802225760363</v>
      </c>
      <c r="AR232" s="69" t="s">
        <v>18</v>
      </c>
      <c r="AS232" s="70" t="s">
        <v>18</v>
      </c>
      <c r="AT232" s="70">
        <f t="shared" ref="AT232:AU232" si="1875">AT231/AT230</f>
        <v>1.1977690315476068</v>
      </c>
      <c r="AU232" s="70">
        <f t="shared" si="1875"/>
        <v>1.6342285446967764</v>
      </c>
      <c r="AV232" s="54" t="s">
        <v>18</v>
      </c>
      <c r="AW232" s="54" t="s">
        <v>18</v>
      </c>
      <c r="AX232" s="54" t="s">
        <v>18</v>
      </c>
      <c r="AY232" s="71" t="s">
        <v>18</v>
      </c>
      <c r="AZ232" s="71" t="s">
        <v>18</v>
      </c>
      <c r="BA232" s="72">
        <f t="shared" ref="BA232" si="1876">(AU232-AT232)*100</f>
        <v>43.645951314916957</v>
      </c>
    </row>
    <row r="233" spans="1:53" s="61" customFormat="1" ht="15.75" customHeight="1" thickBot="1" x14ac:dyDescent="0.3">
      <c r="A233" s="55" t="str">
        <f t="shared" ref="A233" si="1877">B233</f>
        <v>Республика Саха (Якутия)</v>
      </c>
      <c r="B233" s="116" t="s">
        <v>96</v>
      </c>
      <c r="C233" s="56" t="s">
        <v>17</v>
      </c>
      <c r="D233" s="57">
        <f t="shared" ref="D233:E234" si="1878">N233+X233+AH233</f>
        <v>829.6110000000001</v>
      </c>
      <c r="E233" s="58">
        <f t="shared" si="1878"/>
        <v>986.64899999999989</v>
      </c>
      <c r="F233" s="58">
        <f>P233+Z233+AT233</f>
        <v>798.71899999999994</v>
      </c>
      <c r="G233" s="58">
        <f>Q233+AA233+AU233</f>
        <v>849.74199999999996</v>
      </c>
      <c r="H233" s="59">
        <f t="shared" ref="H233:J234" si="1879">E233/D233</f>
        <v>1.1892911255998291</v>
      </c>
      <c r="I233" s="59">
        <f t="shared" si="1879"/>
        <v>0.80952699490903046</v>
      </c>
      <c r="J233" s="59">
        <f t="shared" si="1879"/>
        <v>1.0638810395145226</v>
      </c>
      <c r="K233" s="58">
        <f t="shared" ref="K233:M234" si="1880">E233-D233</f>
        <v>157.03799999999978</v>
      </c>
      <c r="L233" s="58">
        <f t="shared" si="1880"/>
        <v>-187.92999999999995</v>
      </c>
      <c r="M233" s="60">
        <f t="shared" si="1880"/>
        <v>51.023000000000025</v>
      </c>
      <c r="N233" s="57">
        <f>'[1]Поступление и задолженность'!N233/1000</f>
        <v>151.274</v>
      </c>
      <c r="O233" s="58">
        <f>'[1]Поступление и задолженность'!O233/1000</f>
        <v>165.49700000000001</v>
      </c>
      <c r="P233" s="58">
        <f>'[1]Поступление и задолженность'!P233/1000</f>
        <v>194.244</v>
      </c>
      <c r="Q233" s="58">
        <f>'[1]Поступление и задолженность'!Q233/1000</f>
        <v>233.267</v>
      </c>
      <c r="R233" s="59">
        <f t="shared" ref="R233:T234" si="1881">O233/N233</f>
        <v>1.0940214445311158</v>
      </c>
      <c r="S233" s="59">
        <f t="shared" si="1881"/>
        <v>1.1737010338555984</v>
      </c>
      <c r="T233" s="59">
        <f t="shared" si="1881"/>
        <v>1.2008968101974835</v>
      </c>
      <c r="U233" s="58">
        <f t="shared" ref="U233:W234" si="1882">O233-N233</f>
        <v>14.223000000000013</v>
      </c>
      <c r="V233" s="58">
        <f t="shared" si="1882"/>
        <v>28.746999999999986</v>
      </c>
      <c r="W233" s="60">
        <f t="shared" si="1882"/>
        <v>39.022999999999996</v>
      </c>
      <c r="X233" s="57">
        <f>'[1]Поступление и задолженность'!X233/1000</f>
        <v>337.36700000000002</v>
      </c>
      <c r="Y233" s="58">
        <f>'[1]Поступление и задолженность'!Y233/1000</f>
        <v>369.95699999999999</v>
      </c>
      <c r="Z233" s="58">
        <f>'[1]Поступление и задолженность'!Z233/1000</f>
        <v>472.24799999999999</v>
      </c>
      <c r="AA233" s="58">
        <f>'[1]Поступление и задолженность'!AA233/1000</f>
        <v>475.18099999999998</v>
      </c>
      <c r="AB233" s="59">
        <f t="shared" ref="AB233:AD234" si="1883">Y233/X233</f>
        <v>1.0966010309247791</v>
      </c>
      <c r="AC233" s="59">
        <f t="shared" si="1883"/>
        <v>1.2764942952829652</v>
      </c>
      <c r="AD233" s="59">
        <f t="shared" si="1883"/>
        <v>1.0062107197912962</v>
      </c>
      <c r="AE233" s="58">
        <f t="shared" ref="AE233:AG234" si="1884">Y233-X233</f>
        <v>32.589999999999975</v>
      </c>
      <c r="AF233" s="58">
        <f t="shared" si="1884"/>
        <v>102.291</v>
      </c>
      <c r="AG233" s="60">
        <f t="shared" si="1884"/>
        <v>2.9329999999999927</v>
      </c>
      <c r="AH233" s="57">
        <f>'[1]Поступление и задолженность'!AH233/1000</f>
        <v>340.97</v>
      </c>
      <c r="AI233" s="58">
        <f>'[1]Поступление и задолженность'!AI233/1000</f>
        <v>451.19499999999999</v>
      </c>
      <c r="AJ233" s="58">
        <f>'[1]Поступление и задолженность'!AJ233/1000</f>
        <v>652.97500000000002</v>
      </c>
      <c r="AK233" s="58">
        <f>'[1]Поступление и задолженность'!AK233/1000</f>
        <v>574.83100000000002</v>
      </c>
      <c r="AL233" s="59">
        <f t="shared" ref="AL233:AN234" si="1885">AI233/AH233</f>
        <v>1.3232689092882071</v>
      </c>
      <c r="AM233" s="59">
        <f t="shared" si="1885"/>
        <v>1.44721240261971</v>
      </c>
      <c r="AN233" s="59">
        <f t="shared" si="1885"/>
        <v>0.88032619931850375</v>
      </c>
      <c r="AO233" s="58">
        <f t="shared" ref="AO233:AQ234" si="1886">AI233-AH233</f>
        <v>110.22499999999997</v>
      </c>
      <c r="AP233" s="58">
        <f t="shared" si="1886"/>
        <v>201.78000000000003</v>
      </c>
      <c r="AQ233" s="60">
        <f t="shared" si="1886"/>
        <v>-78.144000000000005</v>
      </c>
      <c r="AR233" s="57" t="s">
        <v>18</v>
      </c>
      <c r="AS233" s="58" t="s">
        <v>18</v>
      </c>
      <c r="AT233" s="58">
        <f>'[1]Поступление и задолженность'!AT233/1000</f>
        <v>132.227</v>
      </c>
      <c r="AU233" s="58">
        <f>'[1]Поступление и задолженность'!AU233/1000</f>
        <v>141.29400000000001</v>
      </c>
      <c r="AV233" s="59" t="s">
        <v>18</v>
      </c>
      <c r="AW233" s="59" t="s">
        <v>18</v>
      </c>
      <c r="AX233" s="59">
        <f t="shared" ref="AX233:AX234" si="1887">AU233/AT233</f>
        <v>1.0685714717871539</v>
      </c>
      <c r="AY233" s="58" t="s">
        <v>18</v>
      </c>
      <c r="AZ233" s="58" t="s">
        <v>18</v>
      </c>
      <c r="BA233" s="60">
        <f t="shared" ref="BA233:BA234" si="1888">AU233-AT233</f>
        <v>9.0670000000000073</v>
      </c>
    </row>
    <row r="234" spans="1:53" s="61" customFormat="1" ht="16.5" hidden="1" customHeight="1" x14ac:dyDescent="0.25">
      <c r="A234" s="62" t="str">
        <f t="shared" ref="A234:A235" si="1889">A233</f>
        <v>Республика Саха (Якутия)</v>
      </c>
      <c r="B234" s="117"/>
      <c r="C234" s="56" t="s">
        <v>19</v>
      </c>
      <c r="D234" s="63">
        <f t="shared" si="1878"/>
        <v>779.57500000000005</v>
      </c>
      <c r="E234" s="64">
        <f t="shared" si="1878"/>
        <v>910.01800000000003</v>
      </c>
      <c r="F234" s="64">
        <f>P234+Z234+AT234</f>
        <v>1106.848</v>
      </c>
      <c r="G234" s="64">
        <f>Q234+AA234+AU234</f>
        <v>1357.6020000000001</v>
      </c>
      <c r="H234" s="65">
        <f t="shared" si="1879"/>
        <v>1.1673257864862265</v>
      </c>
      <c r="I234" s="65">
        <f t="shared" si="1879"/>
        <v>1.2162924249850002</v>
      </c>
      <c r="J234" s="65">
        <f t="shared" si="1879"/>
        <v>1.2265478186706757</v>
      </c>
      <c r="K234" s="64">
        <f t="shared" si="1880"/>
        <v>130.44299999999998</v>
      </c>
      <c r="L234" s="64">
        <f t="shared" si="1880"/>
        <v>196.82999999999993</v>
      </c>
      <c r="M234" s="66">
        <f t="shared" si="1880"/>
        <v>250.75400000000013</v>
      </c>
      <c r="N234" s="63">
        <f>'[1]Поступление и задолженность'!N234/1000</f>
        <v>201.06100000000001</v>
      </c>
      <c r="O234" s="64">
        <f>'[1]Поступление и задолженность'!O234/1000</f>
        <v>244.24600000000001</v>
      </c>
      <c r="P234" s="64">
        <f>'[1]Поступление и задолженность'!P234/1000</f>
        <v>275.738</v>
      </c>
      <c r="Q234" s="64">
        <f>'[1]Поступление и задолженность'!Q234/1000</f>
        <v>350.57600000000002</v>
      </c>
      <c r="R234" s="65">
        <f t="shared" si="1881"/>
        <v>1.2147855625904576</v>
      </c>
      <c r="S234" s="65">
        <f t="shared" si="1881"/>
        <v>1.1289355813401243</v>
      </c>
      <c r="T234" s="65">
        <f t="shared" si="1881"/>
        <v>1.2714098165650003</v>
      </c>
      <c r="U234" s="64">
        <f t="shared" si="1882"/>
        <v>43.185000000000002</v>
      </c>
      <c r="V234" s="64">
        <f t="shared" si="1882"/>
        <v>31.49199999999999</v>
      </c>
      <c r="W234" s="66">
        <f t="shared" si="1882"/>
        <v>74.838000000000022</v>
      </c>
      <c r="X234" s="63">
        <f>'[1]Поступление и задолженность'!X234/1000</f>
        <v>506.20299999999997</v>
      </c>
      <c r="Y234" s="64">
        <f>'[1]Поступление и задолженность'!Y234/1000</f>
        <v>575.53800000000001</v>
      </c>
      <c r="Z234" s="64">
        <f>'[1]Поступление и задолженность'!Z234/1000</f>
        <v>713.24699999999996</v>
      </c>
      <c r="AA234" s="64">
        <f>'[1]Поступление и задолженность'!AA234/1000</f>
        <v>851.12599999999998</v>
      </c>
      <c r="AB234" s="65">
        <f t="shared" si="1883"/>
        <v>1.1369707409873115</v>
      </c>
      <c r="AC234" s="65">
        <f t="shared" si="1883"/>
        <v>1.2392700395108576</v>
      </c>
      <c r="AD234" s="65">
        <f t="shared" si="1883"/>
        <v>1.1933117138943452</v>
      </c>
      <c r="AE234" s="64">
        <f t="shared" si="1884"/>
        <v>69.335000000000036</v>
      </c>
      <c r="AF234" s="64">
        <f t="shared" si="1884"/>
        <v>137.70899999999995</v>
      </c>
      <c r="AG234" s="66">
        <f t="shared" si="1884"/>
        <v>137.87900000000002</v>
      </c>
      <c r="AH234" s="63">
        <f>'[1]Поступление и задолженность'!AH234/1000</f>
        <v>72.311000000000007</v>
      </c>
      <c r="AI234" s="64">
        <f>'[1]Поступление и задолженность'!AI234/1000</f>
        <v>90.233999999999995</v>
      </c>
      <c r="AJ234" s="64">
        <f>'[1]Поступление и задолженность'!AJ234/1000</f>
        <v>136.72800000000001</v>
      </c>
      <c r="AK234" s="64">
        <f>'[1]Поступление и задолженность'!AK234/1000</f>
        <v>184.28899999999999</v>
      </c>
      <c r="AL234" s="65">
        <f t="shared" si="1885"/>
        <v>1.2478599383219702</v>
      </c>
      <c r="AM234" s="65">
        <f t="shared" si="1885"/>
        <v>1.5152603231597848</v>
      </c>
      <c r="AN234" s="65">
        <f t="shared" si="1885"/>
        <v>1.3478512082382539</v>
      </c>
      <c r="AO234" s="64">
        <f t="shared" si="1886"/>
        <v>17.922999999999988</v>
      </c>
      <c r="AP234" s="64">
        <f t="shared" si="1886"/>
        <v>46.494000000000014</v>
      </c>
      <c r="AQ234" s="66">
        <f t="shared" si="1886"/>
        <v>47.560999999999979</v>
      </c>
      <c r="AR234" s="63">
        <f>'[1]Поступление и задолженность'!AR234/1000</f>
        <v>54.670999999999999</v>
      </c>
      <c r="AS234" s="64">
        <f>'[1]Поступление и задолженность'!AS234/1000</f>
        <v>72.376999999999995</v>
      </c>
      <c r="AT234" s="64">
        <f>'[1]Поступление и задолженность'!AT234/1000</f>
        <v>117.863</v>
      </c>
      <c r="AU234" s="64">
        <f>'[1]Поступление и задолженность'!AU234/1000</f>
        <v>155.9</v>
      </c>
      <c r="AV234" s="65">
        <f t="shared" ref="AV234:AW234" si="1890">AS234/AR234</f>
        <v>1.3238645717107789</v>
      </c>
      <c r="AW234" s="65">
        <f t="shared" si="1890"/>
        <v>1.628459317186399</v>
      </c>
      <c r="AX234" s="65">
        <f t="shared" si="1887"/>
        <v>1.3227221435055956</v>
      </c>
      <c r="AY234" s="64">
        <f t="shared" ref="AY234:AZ234" si="1891">AS234-AR234</f>
        <v>17.705999999999996</v>
      </c>
      <c r="AZ234" s="64">
        <f t="shared" si="1891"/>
        <v>45.486000000000004</v>
      </c>
      <c r="BA234" s="66">
        <f t="shared" si="1888"/>
        <v>38.037000000000006</v>
      </c>
    </row>
    <row r="235" spans="1:53" s="61" customFormat="1" ht="45" hidden="1" customHeight="1" thickBot="1" x14ac:dyDescent="0.3">
      <c r="A235" s="67" t="str">
        <f t="shared" si="1889"/>
        <v>Республика Саха (Якутия)</v>
      </c>
      <c r="B235" s="118"/>
      <c r="C235" s="68" t="s">
        <v>20</v>
      </c>
      <c r="D235" s="69">
        <f t="shared" ref="D235:G235" si="1892">D234/D233</f>
        <v>0.93968739565892923</v>
      </c>
      <c r="E235" s="70">
        <f t="shared" si="1892"/>
        <v>0.92233205526990869</v>
      </c>
      <c r="F235" s="70">
        <f t="shared" si="1892"/>
        <v>1.3857789785894665</v>
      </c>
      <c r="G235" s="70">
        <f t="shared" si="1892"/>
        <v>1.5976637614711291</v>
      </c>
      <c r="H235" s="54" t="s">
        <v>18</v>
      </c>
      <c r="I235" s="54" t="s">
        <v>18</v>
      </c>
      <c r="J235" s="54" t="s">
        <v>18</v>
      </c>
      <c r="K235" s="71">
        <f t="shared" ref="K235:M235" si="1893">(E235-D235)*100</f>
        <v>-1.7355340389020535</v>
      </c>
      <c r="L235" s="71">
        <f t="shared" si="1893"/>
        <v>46.344692331955784</v>
      </c>
      <c r="M235" s="72">
        <f t="shared" si="1893"/>
        <v>21.188478288166259</v>
      </c>
      <c r="N235" s="69">
        <f t="shared" ref="N235:Q235" si="1894">N234/N233</f>
        <v>1.3291180242473921</v>
      </c>
      <c r="O235" s="70">
        <f t="shared" si="1894"/>
        <v>1.4758333987927272</v>
      </c>
      <c r="P235" s="70">
        <f t="shared" si="1894"/>
        <v>1.419544490434711</v>
      </c>
      <c r="Q235" s="70">
        <f t="shared" si="1894"/>
        <v>1.5028958232411787</v>
      </c>
      <c r="R235" s="54" t="s">
        <v>18</v>
      </c>
      <c r="S235" s="54" t="s">
        <v>18</v>
      </c>
      <c r="T235" s="54" t="s">
        <v>18</v>
      </c>
      <c r="U235" s="71">
        <f t="shared" ref="U235:W235" si="1895">(O235-N235)*100</f>
        <v>14.671537454533512</v>
      </c>
      <c r="V235" s="71">
        <f t="shared" si="1895"/>
        <v>-5.6288908358016254</v>
      </c>
      <c r="W235" s="72">
        <f t="shared" si="1895"/>
        <v>8.3351332806467671</v>
      </c>
      <c r="X235" s="69">
        <f t="shared" ref="X235:AA235" si="1896">X234/X233</f>
        <v>1.5004520299851496</v>
      </c>
      <c r="Y235" s="70">
        <f t="shared" si="1896"/>
        <v>1.5556889043861855</v>
      </c>
      <c r="Z235" s="70">
        <f t="shared" si="1896"/>
        <v>1.5103229658992732</v>
      </c>
      <c r="AA235" s="70">
        <f t="shared" si="1896"/>
        <v>1.7911616836531763</v>
      </c>
      <c r="AB235" s="54" t="s">
        <v>18</v>
      </c>
      <c r="AC235" s="54" t="s">
        <v>18</v>
      </c>
      <c r="AD235" s="54" t="s">
        <v>18</v>
      </c>
      <c r="AE235" s="71">
        <f t="shared" ref="AE235:AG235" si="1897">(Y235-X235)*100</f>
        <v>5.5236874401035863</v>
      </c>
      <c r="AF235" s="71">
        <f t="shared" si="1897"/>
        <v>-4.5365938486912283</v>
      </c>
      <c r="AG235" s="72">
        <f t="shared" si="1897"/>
        <v>28.083871775390314</v>
      </c>
      <c r="AH235" s="69">
        <f t="shared" ref="AH235:AK235" si="1898">AH234/AH233</f>
        <v>0.21207437604481333</v>
      </c>
      <c r="AI235" s="70">
        <f t="shared" si="1898"/>
        <v>0.19998891831691396</v>
      </c>
      <c r="AJ235" s="70">
        <f t="shared" si="1898"/>
        <v>0.20939239633982926</v>
      </c>
      <c r="AK235" s="70">
        <f t="shared" si="1898"/>
        <v>0.32059683628753494</v>
      </c>
      <c r="AL235" s="54" t="s">
        <v>18</v>
      </c>
      <c r="AM235" s="54" t="s">
        <v>18</v>
      </c>
      <c r="AN235" s="54" t="s">
        <v>18</v>
      </c>
      <c r="AO235" s="71">
        <f t="shared" ref="AO235:AQ235" si="1899">(AI235-AH235)*100</f>
        <v>-1.2085457727899374</v>
      </c>
      <c r="AP235" s="71">
        <f t="shared" si="1899"/>
        <v>0.94034780229153014</v>
      </c>
      <c r="AQ235" s="72">
        <f t="shared" si="1899"/>
        <v>11.120443994770568</v>
      </c>
      <c r="AR235" s="69" t="s">
        <v>18</v>
      </c>
      <c r="AS235" s="70" t="s">
        <v>18</v>
      </c>
      <c r="AT235" s="70">
        <f t="shared" ref="AT235:AU235" si="1900">AT234/AT233</f>
        <v>0.89136863121752741</v>
      </c>
      <c r="AU235" s="70">
        <f t="shared" si="1900"/>
        <v>1.1033731085537957</v>
      </c>
      <c r="AV235" s="54" t="s">
        <v>18</v>
      </c>
      <c r="AW235" s="54" t="s">
        <v>18</v>
      </c>
      <c r="AX235" s="54" t="s">
        <v>18</v>
      </c>
      <c r="AY235" s="71" t="s">
        <v>18</v>
      </c>
      <c r="AZ235" s="71" t="s">
        <v>18</v>
      </c>
      <c r="BA235" s="72">
        <f t="shared" ref="BA235" si="1901">(AU235-AT235)*100</f>
        <v>21.200447733626827</v>
      </c>
    </row>
    <row r="236" spans="1:53" s="61" customFormat="1" ht="15.75" customHeight="1" thickBot="1" x14ac:dyDescent="0.3">
      <c r="A236" s="55" t="str">
        <f t="shared" ref="A236" si="1902">B236</f>
        <v>Приморский край</v>
      </c>
      <c r="B236" s="116" t="s">
        <v>97</v>
      </c>
      <c r="C236" s="56" t="s">
        <v>17</v>
      </c>
      <c r="D236" s="57">
        <f t="shared" ref="D236:E237" si="1903">N236+X236+AH236</f>
        <v>3919.759</v>
      </c>
      <c r="E236" s="58">
        <f t="shared" si="1903"/>
        <v>3851.0550000000003</v>
      </c>
      <c r="F236" s="58">
        <f>P236+Z236+AT236</f>
        <v>1701.1030000000001</v>
      </c>
      <c r="G236" s="58">
        <f>Q236+AA236+AU236</f>
        <v>1977.817</v>
      </c>
      <c r="H236" s="59">
        <f t="shared" ref="H236:J237" si="1904">E236/D236</f>
        <v>0.98247239179755697</v>
      </c>
      <c r="I236" s="59">
        <f t="shared" si="1904"/>
        <v>0.44172389124538597</v>
      </c>
      <c r="J236" s="59">
        <f t="shared" si="1904"/>
        <v>1.1626673987406995</v>
      </c>
      <c r="K236" s="58">
        <f t="shared" ref="K236:M237" si="1905">E236-D236</f>
        <v>-68.703999999999724</v>
      </c>
      <c r="L236" s="58">
        <f t="shared" si="1905"/>
        <v>-2149.9520000000002</v>
      </c>
      <c r="M236" s="60">
        <f t="shared" si="1905"/>
        <v>276.71399999999994</v>
      </c>
      <c r="N236" s="57">
        <f>'[1]Поступление и задолженность'!N236/1000</f>
        <v>259.73099999999999</v>
      </c>
      <c r="O236" s="58">
        <f>'[1]Поступление и задолженность'!O236/1000</f>
        <v>283.45</v>
      </c>
      <c r="P236" s="58">
        <f>'[1]Поступление и задолженность'!P236/1000</f>
        <v>281.596</v>
      </c>
      <c r="Q236" s="58">
        <f>'[1]Поступление и задолженность'!Q236/1000</f>
        <v>351.565</v>
      </c>
      <c r="R236" s="59">
        <f t="shared" ref="R236:T237" si="1906">O236/N236</f>
        <v>1.09132140560811</v>
      </c>
      <c r="S236" s="59">
        <f t="shared" si="1906"/>
        <v>0.99345916387369915</v>
      </c>
      <c r="T236" s="59">
        <f t="shared" si="1906"/>
        <v>1.2484729896731488</v>
      </c>
      <c r="U236" s="58">
        <f t="shared" ref="U236:W237" si="1907">O236-N236</f>
        <v>23.718999999999994</v>
      </c>
      <c r="V236" s="58">
        <f t="shared" si="1907"/>
        <v>-1.853999999999985</v>
      </c>
      <c r="W236" s="60">
        <f t="shared" si="1907"/>
        <v>69.968999999999994</v>
      </c>
      <c r="X236" s="57">
        <f>'[1]Поступление и задолженность'!X236/1000</f>
        <v>851.39099999999996</v>
      </c>
      <c r="Y236" s="58">
        <f>'[1]Поступление и задолженность'!Y236/1000</f>
        <v>977.82500000000005</v>
      </c>
      <c r="Z236" s="58">
        <f>'[1]Поступление и задолженность'!Z236/1000</f>
        <v>1101.1079999999999</v>
      </c>
      <c r="AA236" s="58">
        <f>'[1]Поступление и задолженность'!AA236/1000</f>
        <v>1340.7049999999999</v>
      </c>
      <c r="AB236" s="59">
        <f t="shared" ref="AB236:AD237" si="1908">Y236/X236</f>
        <v>1.1485028617873576</v>
      </c>
      <c r="AC236" s="59">
        <f t="shared" si="1908"/>
        <v>1.1260787973308106</v>
      </c>
      <c r="AD236" s="59">
        <f t="shared" si="1908"/>
        <v>1.2175962757513341</v>
      </c>
      <c r="AE236" s="58">
        <f t="shared" ref="AE236:AG237" si="1909">Y236-X236</f>
        <v>126.43400000000008</v>
      </c>
      <c r="AF236" s="58">
        <f t="shared" si="1909"/>
        <v>123.2829999999999</v>
      </c>
      <c r="AG236" s="60">
        <f t="shared" si="1909"/>
        <v>239.59699999999998</v>
      </c>
      <c r="AH236" s="57">
        <f>'[1]Поступление и задолженность'!AH236/1000</f>
        <v>2808.6370000000002</v>
      </c>
      <c r="AI236" s="58">
        <f>'[1]Поступление и задолженность'!AI236/1000</f>
        <v>2589.7800000000002</v>
      </c>
      <c r="AJ236" s="58">
        <f>'[1]Поступление и задолженность'!AJ236/1000</f>
        <v>2279.27</v>
      </c>
      <c r="AK236" s="58">
        <f>'[1]Поступление и задолженность'!AK236/1000</f>
        <v>2517.44</v>
      </c>
      <c r="AL236" s="59">
        <f t="shared" ref="AL236:AN237" si="1910">AI236/AH236</f>
        <v>0.92207714987732481</v>
      </c>
      <c r="AM236" s="59">
        <f t="shared" si="1910"/>
        <v>0.88010178470758127</v>
      </c>
      <c r="AN236" s="59">
        <f t="shared" si="1910"/>
        <v>1.1044939827225384</v>
      </c>
      <c r="AO236" s="58">
        <f t="shared" ref="AO236:AQ237" si="1911">AI236-AH236</f>
        <v>-218.85699999999997</v>
      </c>
      <c r="AP236" s="58">
        <f t="shared" si="1911"/>
        <v>-310.51000000000022</v>
      </c>
      <c r="AQ236" s="60">
        <f t="shared" si="1911"/>
        <v>238.17000000000007</v>
      </c>
      <c r="AR236" s="57" t="s">
        <v>18</v>
      </c>
      <c r="AS236" s="58" t="s">
        <v>18</v>
      </c>
      <c r="AT236" s="58">
        <f>'[1]Поступление и задолженность'!AT236/1000</f>
        <v>318.399</v>
      </c>
      <c r="AU236" s="58">
        <f>'[1]Поступление и задолженность'!AU236/1000</f>
        <v>285.54700000000003</v>
      </c>
      <c r="AV236" s="59" t="s">
        <v>18</v>
      </c>
      <c r="AW236" s="59" t="s">
        <v>18</v>
      </c>
      <c r="AX236" s="59">
        <f t="shared" ref="AX236:AX237" si="1912">AU236/AT236</f>
        <v>0.89682128398644478</v>
      </c>
      <c r="AY236" s="58" t="s">
        <v>18</v>
      </c>
      <c r="AZ236" s="58" t="s">
        <v>18</v>
      </c>
      <c r="BA236" s="60">
        <f t="shared" ref="BA236:BA237" si="1913">AU236-AT236</f>
        <v>-32.851999999999975</v>
      </c>
    </row>
    <row r="237" spans="1:53" s="61" customFormat="1" ht="16.5" hidden="1" customHeight="1" x14ac:dyDescent="0.25">
      <c r="A237" s="62" t="str">
        <f t="shared" ref="A237:A238" si="1914">A236</f>
        <v>Приморский край</v>
      </c>
      <c r="B237" s="117"/>
      <c r="C237" s="56" t="s">
        <v>19</v>
      </c>
      <c r="D237" s="63">
        <f t="shared" si="1903"/>
        <v>1215.6489999999999</v>
      </c>
      <c r="E237" s="64">
        <f t="shared" si="1903"/>
        <v>1453.338</v>
      </c>
      <c r="F237" s="64">
        <f>P237+Z237+AT237</f>
        <v>1571.44</v>
      </c>
      <c r="G237" s="64">
        <f>Q237+AA237+AU237</f>
        <v>1883.971</v>
      </c>
      <c r="H237" s="65">
        <f t="shared" si="1904"/>
        <v>1.1955243659970929</v>
      </c>
      <c r="I237" s="65">
        <f t="shared" si="1904"/>
        <v>1.0812625831017975</v>
      </c>
      <c r="J237" s="65">
        <f t="shared" si="1904"/>
        <v>1.1988819172224201</v>
      </c>
      <c r="K237" s="64">
        <f t="shared" si="1905"/>
        <v>237.68900000000008</v>
      </c>
      <c r="L237" s="64">
        <f t="shared" si="1905"/>
        <v>118.10200000000009</v>
      </c>
      <c r="M237" s="66">
        <f t="shared" si="1905"/>
        <v>312.53099999999995</v>
      </c>
      <c r="N237" s="63">
        <f>'[1]Поступление и задолженность'!N237/1000</f>
        <v>204.64099999999999</v>
      </c>
      <c r="O237" s="64">
        <f>'[1]Поступление и задолженность'!O237/1000</f>
        <v>254.27500000000001</v>
      </c>
      <c r="P237" s="64">
        <f>'[1]Поступление и задолженность'!P237/1000</f>
        <v>289.66300000000001</v>
      </c>
      <c r="Q237" s="64">
        <f>'[1]Поступление и задолженность'!Q237/1000</f>
        <v>332.49799999999999</v>
      </c>
      <c r="R237" s="65">
        <f t="shared" si="1906"/>
        <v>1.242541817133419</v>
      </c>
      <c r="S237" s="65">
        <f t="shared" si="1906"/>
        <v>1.139172156130174</v>
      </c>
      <c r="T237" s="65">
        <f t="shared" si="1906"/>
        <v>1.1478787418482856</v>
      </c>
      <c r="U237" s="64">
        <f t="shared" si="1907"/>
        <v>49.634000000000015</v>
      </c>
      <c r="V237" s="64">
        <f t="shared" si="1907"/>
        <v>35.388000000000005</v>
      </c>
      <c r="W237" s="66">
        <f t="shared" si="1907"/>
        <v>42.83499999999998</v>
      </c>
      <c r="X237" s="63">
        <f>'[1]Поступление и задолженность'!X237/1000</f>
        <v>766.42600000000004</v>
      </c>
      <c r="Y237" s="64">
        <f>'[1]Поступление и задолженность'!Y237/1000</f>
        <v>905.06299999999999</v>
      </c>
      <c r="Z237" s="64">
        <f>'[1]Поступление и задолженность'!Z237/1000</f>
        <v>1097.877</v>
      </c>
      <c r="AA237" s="64">
        <f>'[1]Поступление и задолженность'!AA237/1000</f>
        <v>1344.0519999999999</v>
      </c>
      <c r="AB237" s="65">
        <f t="shared" si="1908"/>
        <v>1.1808876525587597</v>
      </c>
      <c r="AC237" s="65">
        <f t="shared" si="1908"/>
        <v>1.2130393132853734</v>
      </c>
      <c r="AD237" s="65">
        <f t="shared" si="1908"/>
        <v>1.2242282150004054</v>
      </c>
      <c r="AE237" s="64">
        <f t="shared" si="1909"/>
        <v>138.63699999999994</v>
      </c>
      <c r="AF237" s="64">
        <f t="shared" si="1909"/>
        <v>192.81399999999996</v>
      </c>
      <c r="AG237" s="66">
        <f t="shared" si="1909"/>
        <v>246.17499999999995</v>
      </c>
      <c r="AH237" s="63">
        <f>'[1]Поступление и задолженность'!AH237/1000</f>
        <v>244.58199999999999</v>
      </c>
      <c r="AI237" s="64">
        <f>'[1]Поступление и задолженность'!AI237/1000</f>
        <v>294</v>
      </c>
      <c r="AJ237" s="64">
        <f>'[1]Поступление и задолженность'!AJ237/1000</f>
        <v>266.03300000000002</v>
      </c>
      <c r="AK237" s="64">
        <f>'[1]Поступление и задолженность'!AK237/1000</f>
        <v>338.78</v>
      </c>
      <c r="AL237" s="65">
        <f t="shared" si="1910"/>
        <v>1.2020508459330614</v>
      </c>
      <c r="AM237" s="65">
        <f t="shared" si="1910"/>
        <v>0.90487414965986401</v>
      </c>
      <c r="AN237" s="65">
        <f t="shared" si="1910"/>
        <v>1.2734510380291164</v>
      </c>
      <c r="AO237" s="64">
        <f t="shared" si="1911"/>
        <v>49.418000000000006</v>
      </c>
      <c r="AP237" s="64">
        <f t="shared" si="1911"/>
        <v>-27.966999999999985</v>
      </c>
      <c r="AQ237" s="66">
        <f t="shared" si="1911"/>
        <v>72.746999999999957</v>
      </c>
      <c r="AR237" s="63">
        <f>'[1]Поступление и задолженность'!AR237/1000</f>
        <v>129.12299999999999</v>
      </c>
      <c r="AS237" s="64">
        <f>'[1]Поступление и задолженность'!AS237/1000</f>
        <v>148.46600000000001</v>
      </c>
      <c r="AT237" s="64">
        <f>'[1]Поступление и задолженность'!AT237/1000</f>
        <v>183.9</v>
      </c>
      <c r="AU237" s="64">
        <f>'[1]Поступление и задолженность'!AU237/1000</f>
        <v>207.42099999999999</v>
      </c>
      <c r="AV237" s="65">
        <f t="shared" ref="AV237:AW237" si="1915">AS237/AR237</f>
        <v>1.1498029011097948</v>
      </c>
      <c r="AW237" s="65">
        <f t="shared" si="1915"/>
        <v>1.2386674390096049</v>
      </c>
      <c r="AX237" s="65">
        <f t="shared" si="1912"/>
        <v>1.1279010331702011</v>
      </c>
      <c r="AY237" s="64">
        <f t="shared" ref="AY237:AZ237" si="1916">AS237-AR237</f>
        <v>19.343000000000018</v>
      </c>
      <c r="AZ237" s="64">
        <f t="shared" si="1916"/>
        <v>35.433999999999997</v>
      </c>
      <c r="BA237" s="66">
        <f t="shared" si="1913"/>
        <v>23.520999999999987</v>
      </c>
    </row>
    <row r="238" spans="1:53" s="61" customFormat="1" ht="45" hidden="1" customHeight="1" thickBot="1" x14ac:dyDescent="0.3">
      <c r="A238" s="67" t="str">
        <f t="shared" si="1914"/>
        <v>Приморский край</v>
      </c>
      <c r="B238" s="118"/>
      <c r="C238" s="68" t="s">
        <v>20</v>
      </c>
      <c r="D238" s="69">
        <f t="shared" ref="D238:G238" si="1917">D237/D236</f>
        <v>0.31013360770394299</v>
      </c>
      <c r="E238" s="70">
        <f t="shared" si="1917"/>
        <v>0.37738697577676761</v>
      </c>
      <c r="F238" s="70">
        <f t="shared" si="1917"/>
        <v>0.92377710226835175</v>
      </c>
      <c r="G238" s="70">
        <f t="shared" si="1917"/>
        <v>0.95255071626950316</v>
      </c>
      <c r="H238" s="54" t="s">
        <v>18</v>
      </c>
      <c r="I238" s="54" t="s">
        <v>18</v>
      </c>
      <c r="J238" s="54" t="s">
        <v>18</v>
      </c>
      <c r="K238" s="71">
        <f t="shared" ref="K238:M238" si="1918">(E238-D238)*100</f>
        <v>6.7253368072824617</v>
      </c>
      <c r="L238" s="71">
        <f t="shared" si="1918"/>
        <v>54.639012649158417</v>
      </c>
      <c r="M238" s="72">
        <f t="shared" si="1918"/>
        <v>2.8773614001151415</v>
      </c>
      <c r="N238" s="69">
        <f t="shared" ref="N238:Q238" si="1919">N237/N236</f>
        <v>0.78789593849020712</v>
      </c>
      <c r="O238" s="70">
        <f t="shared" si="1919"/>
        <v>0.89707179396719006</v>
      </c>
      <c r="P238" s="70">
        <f t="shared" si="1919"/>
        <v>1.0286474239690906</v>
      </c>
      <c r="Q238" s="70">
        <f t="shared" si="1919"/>
        <v>0.94576536344630435</v>
      </c>
      <c r="R238" s="54" t="s">
        <v>18</v>
      </c>
      <c r="S238" s="54" t="s">
        <v>18</v>
      </c>
      <c r="T238" s="54" t="s">
        <v>18</v>
      </c>
      <c r="U238" s="71">
        <f t="shared" ref="U238:W238" si="1920">(O238-N238)*100</f>
        <v>10.917585547698295</v>
      </c>
      <c r="V238" s="71">
        <f t="shared" si="1920"/>
        <v>13.157563000190054</v>
      </c>
      <c r="W238" s="72">
        <f t="shared" si="1920"/>
        <v>-8.2882060522786247</v>
      </c>
      <c r="X238" s="69">
        <f t="shared" ref="X238:AA238" si="1921">X237/X236</f>
        <v>0.90020448888935878</v>
      </c>
      <c r="Y238" s="70">
        <f t="shared" si="1921"/>
        <v>0.92558791194743428</v>
      </c>
      <c r="Z238" s="70">
        <f t="shared" si="1921"/>
        <v>0.99706568293028475</v>
      </c>
      <c r="AA238" s="70">
        <f t="shared" si="1921"/>
        <v>1.0024964477644225</v>
      </c>
      <c r="AB238" s="54" t="s">
        <v>18</v>
      </c>
      <c r="AC238" s="54" t="s">
        <v>18</v>
      </c>
      <c r="AD238" s="54" t="s">
        <v>18</v>
      </c>
      <c r="AE238" s="71">
        <f t="shared" ref="AE238:AG238" si="1922">(Y238-X238)*100</f>
        <v>2.5383423058075505</v>
      </c>
      <c r="AF238" s="71">
        <f t="shared" si="1922"/>
        <v>7.1477770982850464</v>
      </c>
      <c r="AG238" s="72">
        <f t="shared" si="1922"/>
        <v>0.54307648341377357</v>
      </c>
      <c r="AH238" s="69">
        <f t="shared" ref="AH238:AK238" si="1923">AH237/AH236</f>
        <v>8.7082097116857743E-2</v>
      </c>
      <c r="AI238" s="70">
        <f t="shared" si="1923"/>
        <v>0.11352315640710793</v>
      </c>
      <c r="AJ238" s="70">
        <f t="shared" si="1923"/>
        <v>0.11671851075124931</v>
      </c>
      <c r="AK238" s="70">
        <f t="shared" si="1923"/>
        <v>0.13457321723655777</v>
      </c>
      <c r="AL238" s="54" t="s">
        <v>18</v>
      </c>
      <c r="AM238" s="54" t="s">
        <v>18</v>
      </c>
      <c r="AN238" s="54" t="s">
        <v>18</v>
      </c>
      <c r="AO238" s="71">
        <f t="shared" ref="AO238:AQ238" si="1924">(AI238-AH238)*100</f>
        <v>2.6441059290250188</v>
      </c>
      <c r="AP238" s="71">
        <f t="shared" si="1924"/>
        <v>0.31953543441413795</v>
      </c>
      <c r="AQ238" s="72">
        <f t="shared" si="1924"/>
        <v>1.7854706485308458</v>
      </c>
      <c r="AR238" s="69" t="s">
        <v>18</v>
      </c>
      <c r="AS238" s="70" t="s">
        <v>18</v>
      </c>
      <c r="AT238" s="70">
        <f t="shared" ref="AT238:AU238" si="1925">AT237/AT236</f>
        <v>0.57757719088313719</v>
      </c>
      <c r="AU238" s="70">
        <f t="shared" si="1925"/>
        <v>0.72639880650120636</v>
      </c>
      <c r="AV238" s="54" t="s">
        <v>18</v>
      </c>
      <c r="AW238" s="54" t="s">
        <v>18</v>
      </c>
      <c r="AX238" s="54" t="s">
        <v>18</v>
      </c>
      <c r="AY238" s="71" t="s">
        <v>18</v>
      </c>
      <c r="AZ238" s="71" t="s">
        <v>18</v>
      </c>
      <c r="BA238" s="72">
        <f t="shared" ref="BA238" si="1926">(AU238-AT238)*100</f>
        <v>14.882161561806917</v>
      </c>
    </row>
    <row r="239" spans="1:53" s="61" customFormat="1" ht="15.75" customHeight="1" thickBot="1" x14ac:dyDescent="0.3">
      <c r="A239" s="55" t="str">
        <f t="shared" ref="A239" si="1927">B239</f>
        <v>Хабаровский край</v>
      </c>
      <c r="B239" s="116" t="s">
        <v>98</v>
      </c>
      <c r="C239" s="56" t="s">
        <v>17</v>
      </c>
      <c r="D239" s="57">
        <f t="shared" ref="D239:E240" si="1928">N239+X239+AH239</f>
        <v>1977.3829999999998</v>
      </c>
      <c r="E239" s="58">
        <f t="shared" si="1928"/>
        <v>2164.2129999999997</v>
      </c>
      <c r="F239" s="58">
        <f>P239+Z239+AT239</f>
        <v>1547.25</v>
      </c>
      <c r="G239" s="58">
        <f>Q239+AA239+AU239</f>
        <v>1647.1950000000002</v>
      </c>
      <c r="H239" s="59">
        <f t="shared" ref="H239:J240" si="1929">E239/D239</f>
        <v>1.0944834662784093</v>
      </c>
      <c r="I239" s="59">
        <f t="shared" si="1929"/>
        <v>0.71492500969174488</v>
      </c>
      <c r="J239" s="59">
        <f t="shared" si="1929"/>
        <v>1.0645952496364519</v>
      </c>
      <c r="K239" s="58">
        <f t="shared" ref="K239:M240" si="1930">E239-D239</f>
        <v>186.82999999999993</v>
      </c>
      <c r="L239" s="58">
        <f t="shared" si="1930"/>
        <v>-616.96299999999974</v>
      </c>
      <c r="M239" s="60">
        <f t="shared" si="1930"/>
        <v>99.945000000000164</v>
      </c>
      <c r="N239" s="57">
        <f>'[1]Поступление и задолженность'!N239/1000</f>
        <v>274.73599999999999</v>
      </c>
      <c r="O239" s="58">
        <f>'[1]Поступление и задолженность'!O239/1000</f>
        <v>265.94400000000002</v>
      </c>
      <c r="P239" s="58">
        <f>'[1]Поступление и задолженность'!P239/1000</f>
        <v>313.83</v>
      </c>
      <c r="Q239" s="58">
        <f>'[1]Поступление и задолженность'!Q239/1000</f>
        <v>373.78699999999998</v>
      </c>
      <c r="R239" s="59">
        <f t="shared" ref="R239:T240" si="1931">O239/N239</f>
        <v>0.9679983693436609</v>
      </c>
      <c r="S239" s="59">
        <f t="shared" si="1931"/>
        <v>1.1800604638570524</v>
      </c>
      <c r="T239" s="59">
        <f t="shared" si="1931"/>
        <v>1.1910492942038684</v>
      </c>
      <c r="U239" s="58">
        <f t="shared" ref="U239:W240" si="1932">O239-N239</f>
        <v>-8.7919999999999732</v>
      </c>
      <c r="V239" s="58">
        <f t="shared" si="1932"/>
        <v>47.885999999999967</v>
      </c>
      <c r="W239" s="60">
        <f t="shared" si="1932"/>
        <v>59.956999999999994</v>
      </c>
      <c r="X239" s="57">
        <f>'[1]Поступление и задолженность'!X239/1000</f>
        <v>836.74699999999996</v>
      </c>
      <c r="Y239" s="58">
        <f>'[1]Поступление и задолженность'!Y239/1000</f>
        <v>918.67499999999995</v>
      </c>
      <c r="Z239" s="58">
        <f>'[1]Поступление и задолженность'!Z239/1000</f>
        <v>1089.377</v>
      </c>
      <c r="AA239" s="58">
        <f>'[1]Поступление и задолженность'!AA239/1000</f>
        <v>1115.0930000000001</v>
      </c>
      <c r="AB239" s="59">
        <f t="shared" ref="AB239:AD240" si="1933">Y239/X239</f>
        <v>1.0979125111891648</v>
      </c>
      <c r="AC239" s="59">
        <f t="shared" si="1933"/>
        <v>1.1858132636677825</v>
      </c>
      <c r="AD239" s="59">
        <f t="shared" si="1933"/>
        <v>1.023606152874533</v>
      </c>
      <c r="AE239" s="58">
        <f t="shared" ref="AE239:AG240" si="1934">Y239-X239</f>
        <v>81.927999999999997</v>
      </c>
      <c r="AF239" s="58">
        <f t="shared" si="1934"/>
        <v>170.702</v>
      </c>
      <c r="AG239" s="60">
        <f t="shared" si="1934"/>
        <v>25.716000000000122</v>
      </c>
      <c r="AH239" s="57">
        <f>'[1]Поступление и задолженность'!AH239/1000</f>
        <v>865.9</v>
      </c>
      <c r="AI239" s="58">
        <f>'[1]Поступление и задолженность'!AI239/1000</f>
        <v>979.59400000000005</v>
      </c>
      <c r="AJ239" s="58">
        <f>'[1]Поступление и задолженность'!AJ239/1000</f>
        <v>1063.529</v>
      </c>
      <c r="AK239" s="58">
        <f>'[1]Поступление и задолженность'!AK239/1000</f>
        <v>1200.6110000000001</v>
      </c>
      <c r="AL239" s="59">
        <f t="shared" ref="AL239:AN240" si="1935">AI239/AH239</f>
        <v>1.131301535974131</v>
      </c>
      <c r="AM239" s="59">
        <f t="shared" si="1935"/>
        <v>1.0856834566156999</v>
      </c>
      <c r="AN239" s="59">
        <f t="shared" si="1935"/>
        <v>1.1288935233547934</v>
      </c>
      <c r="AO239" s="58">
        <f t="shared" ref="AO239:AQ240" si="1936">AI239-AH239</f>
        <v>113.69400000000007</v>
      </c>
      <c r="AP239" s="58">
        <f t="shared" si="1936"/>
        <v>83.934999999999945</v>
      </c>
      <c r="AQ239" s="60">
        <f t="shared" si="1936"/>
        <v>137.08200000000011</v>
      </c>
      <c r="AR239" s="57" t="s">
        <v>18</v>
      </c>
      <c r="AS239" s="58" t="s">
        <v>18</v>
      </c>
      <c r="AT239" s="58">
        <f>'[1]Поступление и задолженность'!AT239/1000</f>
        <v>144.04300000000001</v>
      </c>
      <c r="AU239" s="58">
        <f>'[1]Поступление и задолженность'!AU239/1000</f>
        <v>158.315</v>
      </c>
      <c r="AV239" s="59" t="s">
        <v>18</v>
      </c>
      <c r="AW239" s="59" t="s">
        <v>18</v>
      </c>
      <c r="AX239" s="59">
        <f t="shared" ref="AX239:AX240" si="1937">AU239/AT239</f>
        <v>1.0990815242670591</v>
      </c>
      <c r="AY239" s="58" t="s">
        <v>18</v>
      </c>
      <c r="AZ239" s="58" t="s">
        <v>18</v>
      </c>
      <c r="BA239" s="60">
        <f t="shared" ref="BA239:BA240" si="1938">AU239-AT239</f>
        <v>14.271999999999991</v>
      </c>
    </row>
    <row r="240" spans="1:53" s="61" customFormat="1" ht="16.5" hidden="1" customHeight="1" x14ac:dyDescent="0.25">
      <c r="A240" s="62" t="str">
        <f t="shared" ref="A240:A241" si="1939">A239</f>
        <v>Хабаровский край</v>
      </c>
      <c r="B240" s="117"/>
      <c r="C240" s="56" t="s">
        <v>19</v>
      </c>
      <c r="D240" s="63">
        <f t="shared" si="1928"/>
        <v>866.08799999999997</v>
      </c>
      <c r="E240" s="64">
        <f t="shared" si="1928"/>
        <v>1095.2749999999999</v>
      </c>
      <c r="F240" s="64">
        <f>P240+Z240+AT240</f>
        <v>1265.1079999999999</v>
      </c>
      <c r="G240" s="64">
        <f>Q240+AA240+AU240</f>
        <v>1524.7169999999999</v>
      </c>
      <c r="H240" s="65">
        <f t="shared" si="1929"/>
        <v>1.2646232253535437</v>
      </c>
      <c r="I240" s="65">
        <f t="shared" si="1929"/>
        <v>1.1550596882061583</v>
      </c>
      <c r="J240" s="65">
        <f t="shared" si="1929"/>
        <v>1.2052069862810131</v>
      </c>
      <c r="K240" s="64">
        <f t="shared" si="1930"/>
        <v>229.1869999999999</v>
      </c>
      <c r="L240" s="64">
        <f t="shared" si="1930"/>
        <v>169.83300000000008</v>
      </c>
      <c r="M240" s="66">
        <f t="shared" si="1930"/>
        <v>259.60899999999992</v>
      </c>
      <c r="N240" s="63">
        <f>'[1]Поступление и задолженность'!N240/1000</f>
        <v>189.31899999999999</v>
      </c>
      <c r="O240" s="64">
        <f>'[1]Поступление и задолженность'!O240/1000</f>
        <v>226.89599999999999</v>
      </c>
      <c r="P240" s="64">
        <f>'[1]Поступление и задолженность'!P240/1000</f>
        <v>290.69</v>
      </c>
      <c r="Q240" s="64">
        <f>'[1]Поступление и задолженность'!Q240/1000</f>
        <v>370.91800000000001</v>
      </c>
      <c r="R240" s="65">
        <f t="shared" si="1931"/>
        <v>1.1984850965830161</v>
      </c>
      <c r="S240" s="65">
        <f t="shared" si="1931"/>
        <v>1.2811596502362317</v>
      </c>
      <c r="T240" s="65">
        <f t="shared" si="1931"/>
        <v>1.2759916061784031</v>
      </c>
      <c r="U240" s="64">
        <f t="shared" si="1932"/>
        <v>37.576999999999998</v>
      </c>
      <c r="V240" s="64">
        <f t="shared" si="1932"/>
        <v>63.794000000000011</v>
      </c>
      <c r="W240" s="66">
        <f t="shared" si="1932"/>
        <v>80.228000000000009</v>
      </c>
      <c r="X240" s="63">
        <f>'[1]Поступление и задолженность'!X240/1000</f>
        <v>485.34</v>
      </c>
      <c r="Y240" s="64">
        <f>'[1]Поступление и задолженность'!Y240/1000</f>
        <v>656.78</v>
      </c>
      <c r="Z240" s="64">
        <f>'[1]Поступление и задолженность'!Z240/1000</f>
        <v>881.00699999999995</v>
      </c>
      <c r="AA240" s="64">
        <f>'[1]Поступление и задолженность'!AA240/1000</f>
        <v>1021.749</v>
      </c>
      <c r="AB240" s="65">
        <f t="shared" si="1933"/>
        <v>1.3532369060864549</v>
      </c>
      <c r="AC240" s="65">
        <f t="shared" si="1933"/>
        <v>1.3414035141143152</v>
      </c>
      <c r="AD240" s="65">
        <f t="shared" si="1933"/>
        <v>1.1597512846095435</v>
      </c>
      <c r="AE240" s="64">
        <f t="shared" si="1934"/>
        <v>171.44</v>
      </c>
      <c r="AF240" s="64">
        <f t="shared" si="1934"/>
        <v>224.22699999999998</v>
      </c>
      <c r="AG240" s="66">
        <f t="shared" si="1934"/>
        <v>140.74200000000008</v>
      </c>
      <c r="AH240" s="63">
        <f>'[1]Поступление и задолженность'!AH240/1000</f>
        <v>191.429</v>
      </c>
      <c r="AI240" s="64">
        <f>'[1]Поступление и задолженность'!AI240/1000</f>
        <v>211.59899999999999</v>
      </c>
      <c r="AJ240" s="64">
        <f>'[1]Поступление и задолженность'!AJ240/1000</f>
        <v>309.21800000000002</v>
      </c>
      <c r="AK240" s="64">
        <f>'[1]Поступление и задолженность'!AK240/1000</f>
        <v>393.49099999999999</v>
      </c>
      <c r="AL240" s="65">
        <f t="shared" si="1935"/>
        <v>1.1053654357490243</v>
      </c>
      <c r="AM240" s="65">
        <f t="shared" si="1935"/>
        <v>1.4613396093554318</v>
      </c>
      <c r="AN240" s="65">
        <f t="shared" si="1935"/>
        <v>1.2725358808348801</v>
      </c>
      <c r="AO240" s="64">
        <f t="shared" si="1936"/>
        <v>20.169999999999987</v>
      </c>
      <c r="AP240" s="64">
        <f t="shared" si="1936"/>
        <v>97.619000000000028</v>
      </c>
      <c r="AQ240" s="66">
        <f t="shared" si="1936"/>
        <v>84.272999999999968</v>
      </c>
      <c r="AR240" s="63">
        <f>'[1]Поступление и задолженность'!AR240/1000</f>
        <v>40.517000000000003</v>
      </c>
      <c r="AS240" s="64">
        <f>'[1]Поступление и задолженность'!AS240/1000</f>
        <v>62.167000000000002</v>
      </c>
      <c r="AT240" s="64">
        <f>'[1]Поступление и задолженность'!AT240/1000</f>
        <v>93.411000000000001</v>
      </c>
      <c r="AU240" s="64">
        <f>'[1]Поступление и задолженность'!AU240/1000</f>
        <v>132.05000000000001</v>
      </c>
      <c r="AV240" s="65">
        <f t="shared" ref="AV240:AW240" si="1940">AS240/AR240</f>
        <v>1.534343608855542</v>
      </c>
      <c r="AW240" s="65">
        <f t="shared" si="1940"/>
        <v>1.5025817555938037</v>
      </c>
      <c r="AX240" s="65">
        <f t="shared" si="1937"/>
        <v>1.4136450739206303</v>
      </c>
      <c r="AY240" s="64">
        <f t="shared" ref="AY240:AZ240" si="1941">AS240-AR240</f>
        <v>21.65</v>
      </c>
      <c r="AZ240" s="64">
        <f t="shared" si="1941"/>
        <v>31.244</v>
      </c>
      <c r="BA240" s="66">
        <f t="shared" si="1938"/>
        <v>38.63900000000001</v>
      </c>
    </row>
    <row r="241" spans="1:53" s="61" customFormat="1" ht="45" hidden="1" customHeight="1" thickBot="1" x14ac:dyDescent="0.3">
      <c r="A241" s="67" t="str">
        <f t="shared" si="1939"/>
        <v>Хабаровский край</v>
      </c>
      <c r="B241" s="118"/>
      <c r="C241" s="68" t="s">
        <v>20</v>
      </c>
      <c r="D241" s="69">
        <f t="shared" ref="D241:G241" si="1942">D240/D239</f>
        <v>0.43799709009332033</v>
      </c>
      <c r="E241" s="70">
        <f t="shared" si="1942"/>
        <v>0.50608465987405116</v>
      </c>
      <c r="F241" s="70">
        <f t="shared" si="1942"/>
        <v>0.81764937792858294</v>
      </c>
      <c r="G241" s="70">
        <f t="shared" si="1942"/>
        <v>0.92564450474898219</v>
      </c>
      <c r="H241" s="54" t="s">
        <v>18</v>
      </c>
      <c r="I241" s="54" t="s">
        <v>18</v>
      </c>
      <c r="J241" s="54" t="s">
        <v>18</v>
      </c>
      <c r="K241" s="71">
        <f t="shared" ref="K241:M241" si="1943">(E241-D241)*100</f>
        <v>6.8087569780730828</v>
      </c>
      <c r="L241" s="71">
        <f t="shared" si="1943"/>
        <v>31.15647180545318</v>
      </c>
      <c r="M241" s="72">
        <f t="shared" si="1943"/>
        <v>10.799512682039925</v>
      </c>
      <c r="N241" s="69">
        <f t="shared" ref="N241:Q241" si="1944">N240/N239</f>
        <v>0.68909425776017708</v>
      </c>
      <c r="O241" s="70">
        <f t="shared" si="1944"/>
        <v>0.85317209638119296</v>
      </c>
      <c r="P241" s="70">
        <f t="shared" si="1944"/>
        <v>0.92626581270114394</v>
      </c>
      <c r="Q241" s="70">
        <f t="shared" si="1944"/>
        <v>0.99232450566766639</v>
      </c>
      <c r="R241" s="54" t="s">
        <v>18</v>
      </c>
      <c r="S241" s="54" t="s">
        <v>18</v>
      </c>
      <c r="T241" s="54" t="s">
        <v>18</v>
      </c>
      <c r="U241" s="71">
        <f t="shared" ref="U241:W241" si="1945">(O241-N241)*100</f>
        <v>16.407783862101589</v>
      </c>
      <c r="V241" s="71">
        <f t="shared" si="1945"/>
        <v>7.3093716319950985</v>
      </c>
      <c r="W241" s="72">
        <f t="shared" si="1945"/>
        <v>6.6058692966522443</v>
      </c>
      <c r="X241" s="69">
        <f t="shared" ref="X241:AA241" si="1946">X240/X239</f>
        <v>0.58003195709097255</v>
      </c>
      <c r="Y241" s="70">
        <f t="shared" si="1946"/>
        <v>0.71492094592755873</v>
      </c>
      <c r="Z241" s="70">
        <f t="shared" si="1946"/>
        <v>0.80872553762379784</v>
      </c>
      <c r="AA241" s="70">
        <f t="shared" si="1946"/>
        <v>0.91629039012889502</v>
      </c>
      <c r="AB241" s="54" t="s">
        <v>18</v>
      </c>
      <c r="AC241" s="54" t="s">
        <v>18</v>
      </c>
      <c r="AD241" s="54" t="s">
        <v>18</v>
      </c>
      <c r="AE241" s="71">
        <f t="shared" ref="AE241:AG241" si="1947">(Y241-X241)*100</f>
        <v>13.488898883658617</v>
      </c>
      <c r="AF241" s="71">
        <f t="shared" si="1947"/>
        <v>9.3804591696239115</v>
      </c>
      <c r="AG241" s="72">
        <f t="shared" si="1947"/>
        <v>10.756485250509717</v>
      </c>
      <c r="AH241" s="69">
        <f t="shared" ref="AH241:AK241" si="1948">AH240/AH239</f>
        <v>0.22107518189167341</v>
      </c>
      <c r="AI241" s="70">
        <f t="shared" si="1948"/>
        <v>0.21600683548490496</v>
      </c>
      <c r="AJ241" s="70">
        <f t="shared" si="1948"/>
        <v>0.29074712584236068</v>
      </c>
      <c r="AK241" s="70">
        <f t="shared" si="1948"/>
        <v>0.3277422912167221</v>
      </c>
      <c r="AL241" s="54" t="s">
        <v>18</v>
      </c>
      <c r="AM241" s="54" t="s">
        <v>18</v>
      </c>
      <c r="AN241" s="54" t="s">
        <v>18</v>
      </c>
      <c r="AO241" s="71">
        <f t="shared" ref="AO241:AQ241" si="1949">(AI241-AH241)*100</f>
        <v>-0.50683464067684536</v>
      </c>
      <c r="AP241" s="71">
        <f t="shared" si="1949"/>
        <v>7.4740290357455716</v>
      </c>
      <c r="AQ241" s="72">
        <f t="shared" si="1949"/>
        <v>3.6995165374361427</v>
      </c>
      <c r="AR241" s="69" t="s">
        <v>18</v>
      </c>
      <c r="AS241" s="70" t="s">
        <v>18</v>
      </c>
      <c r="AT241" s="70">
        <f t="shared" ref="AT241:AU241" si="1950">AT240/AT239</f>
        <v>0.64849385253014724</v>
      </c>
      <c r="AU241" s="70">
        <f t="shared" si="1950"/>
        <v>0.83409657960395422</v>
      </c>
      <c r="AV241" s="54" t="s">
        <v>18</v>
      </c>
      <c r="AW241" s="54" t="s">
        <v>18</v>
      </c>
      <c r="AX241" s="54" t="s">
        <v>18</v>
      </c>
      <c r="AY241" s="71" t="s">
        <v>18</v>
      </c>
      <c r="AZ241" s="71" t="s">
        <v>18</v>
      </c>
      <c r="BA241" s="72">
        <f t="shared" ref="BA241" si="1951">(AU241-AT241)*100</f>
        <v>18.560272707380697</v>
      </c>
    </row>
    <row r="242" spans="1:53" s="61" customFormat="1" ht="15.75" customHeight="1" thickBot="1" x14ac:dyDescent="0.3">
      <c r="A242" s="55" t="str">
        <f t="shared" ref="A242" si="1952">B242</f>
        <v>Амурская область</v>
      </c>
      <c r="B242" s="116" t="s">
        <v>99</v>
      </c>
      <c r="C242" s="56" t="s">
        <v>17</v>
      </c>
      <c r="D242" s="57">
        <f t="shared" ref="D242:E243" si="1953">N242+X242+AH242</f>
        <v>972.5440000000001</v>
      </c>
      <c r="E242" s="58">
        <f t="shared" si="1953"/>
        <v>1233.393</v>
      </c>
      <c r="F242" s="58">
        <f>P242+Z242+AT242</f>
        <v>992.74900000000002</v>
      </c>
      <c r="G242" s="58">
        <f>Q242+AA242+AU242</f>
        <v>1080.644</v>
      </c>
      <c r="H242" s="59">
        <f t="shared" ref="H242:J243" si="1954">E242/D242</f>
        <v>1.2682130577125559</v>
      </c>
      <c r="I242" s="59">
        <f t="shared" si="1954"/>
        <v>0.80489268221888721</v>
      </c>
      <c r="J242" s="59">
        <f t="shared" si="1954"/>
        <v>1.0885369816539729</v>
      </c>
      <c r="K242" s="58">
        <f t="shared" ref="K242:M243" si="1955">E242-D242</f>
        <v>260.84899999999993</v>
      </c>
      <c r="L242" s="58">
        <f t="shared" si="1955"/>
        <v>-240.64400000000001</v>
      </c>
      <c r="M242" s="60">
        <f t="shared" si="1955"/>
        <v>87.894999999999982</v>
      </c>
      <c r="N242" s="57">
        <f>'[1]Поступление и задолженность'!N242/1000</f>
        <v>101.289</v>
      </c>
      <c r="O242" s="58">
        <f>'[1]Поступление и задолженность'!O242/1000</f>
        <v>125.765</v>
      </c>
      <c r="P242" s="58">
        <f>'[1]Поступление и задолженность'!P242/1000</f>
        <v>145.672</v>
      </c>
      <c r="Q242" s="58">
        <f>'[1]Поступление и задолженность'!Q242/1000</f>
        <v>213.70099999999999</v>
      </c>
      <c r="R242" s="59">
        <f t="shared" ref="R242:T243" si="1956">O242/N242</f>
        <v>1.2416451934563477</v>
      </c>
      <c r="S242" s="59">
        <f t="shared" si="1956"/>
        <v>1.1582872818351688</v>
      </c>
      <c r="T242" s="59">
        <f t="shared" si="1956"/>
        <v>1.4670012081937502</v>
      </c>
      <c r="U242" s="58">
        <f t="shared" ref="U242:W243" si="1957">O242-N242</f>
        <v>24.475999999999999</v>
      </c>
      <c r="V242" s="58">
        <f t="shared" si="1957"/>
        <v>19.906999999999996</v>
      </c>
      <c r="W242" s="60">
        <f t="shared" si="1957"/>
        <v>68.028999999999996</v>
      </c>
      <c r="X242" s="57">
        <f>'[1]Поступление и задолженность'!X242/1000</f>
        <v>502.55900000000003</v>
      </c>
      <c r="Y242" s="58">
        <f>'[1]Поступление и задолженность'!Y242/1000</f>
        <v>563.19899999999996</v>
      </c>
      <c r="Z242" s="58">
        <f>'[1]Поступление и задолженность'!Z242/1000</f>
        <v>646.10900000000004</v>
      </c>
      <c r="AA242" s="58">
        <f>'[1]Поступление и задолженность'!AA242/1000</f>
        <v>662.654</v>
      </c>
      <c r="AB242" s="59">
        <f t="shared" ref="AB242:AD243" si="1958">Y242/X242</f>
        <v>1.120662449583034</v>
      </c>
      <c r="AC242" s="59">
        <f t="shared" si="1958"/>
        <v>1.1472126193405885</v>
      </c>
      <c r="AD242" s="59">
        <f t="shared" si="1958"/>
        <v>1.0256071343999231</v>
      </c>
      <c r="AE242" s="58">
        <f t="shared" ref="AE242:AG243" si="1959">Y242-X242</f>
        <v>60.63999999999993</v>
      </c>
      <c r="AF242" s="58">
        <f t="shared" si="1959"/>
        <v>82.910000000000082</v>
      </c>
      <c r="AG242" s="60">
        <f t="shared" si="1959"/>
        <v>16.544999999999959</v>
      </c>
      <c r="AH242" s="57">
        <f>'[1]Поступление и задолженность'!AH242/1000</f>
        <v>368.69600000000003</v>
      </c>
      <c r="AI242" s="58">
        <f>'[1]Поступление и задолженность'!AI242/1000</f>
        <v>544.42899999999997</v>
      </c>
      <c r="AJ242" s="58">
        <f>'[1]Поступление и задолженность'!AJ242/1000</f>
        <v>745.88699999999994</v>
      </c>
      <c r="AK242" s="58">
        <f>'[1]Поступление и задолженность'!AK242/1000</f>
        <v>710.70500000000004</v>
      </c>
      <c r="AL242" s="59">
        <f t="shared" ref="AL242:AN243" si="1960">AI242/AH242</f>
        <v>1.4766338663831446</v>
      </c>
      <c r="AM242" s="59">
        <f t="shared" si="1960"/>
        <v>1.37003539488161</v>
      </c>
      <c r="AN242" s="59">
        <f t="shared" si="1960"/>
        <v>0.95283199734007984</v>
      </c>
      <c r="AO242" s="58">
        <f t="shared" ref="AO242:AQ243" si="1961">AI242-AH242</f>
        <v>175.73299999999995</v>
      </c>
      <c r="AP242" s="58">
        <f t="shared" si="1961"/>
        <v>201.45799999999997</v>
      </c>
      <c r="AQ242" s="60">
        <f t="shared" si="1961"/>
        <v>-35.181999999999903</v>
      </c>
      <c r="AR242" s="57" t="s">
        <v>18</v>
      </c>
      <c r="AS242" s="58" t="s">
        <v>18</v>
      </c>
      <c r="AT242" s="58">
        <f>'[1]Поступление и задолженность'!AT242/1000</f>
        <v>200.96799999999999</v>
      </c>
      <c r="AU242" s="58">
        <f>'[1]Поступление и задолженность'!AU242/1000</f>
        <v>204.28899999999999</v>
      </c>
      <c r="AV242" s="59" t="s">
        <v>18</v>
      </c>
      <c r="AW242" s="59" t="s">
        <v>18</v>
      </c>
      <c r="AX242" s="59">
        <f t="shared" ref="AX242:AX243" si="1962">AU242/AT242</f>
        <v>1.0165250189084829</v>
      </c>
      <c r="AY242" s="58" t="s">
        <v>18</v>
      </c>
      <c r="AZ242" s="58" t="s">
        <v>18</v>
      </c>
      <c r="BA242" s="60">
        <f t="shared" ref="BA242:BA243" si="1963">AU242-AT242</f>
        <v>3.320999999999998</v>
      </c>
    </row>
    <row r="243" spans="1:53" s="61" customFormat="1" ht="16.5" hidden="1" customHeight="1" x14ac:dyDescent="0.25">
      <c r="A243" s="62" t="str">
        <f t="shared" ref="A243:A244" si="1964">A242</f>
        <v>Амурская область</v>
      </c>
      <c r="B243" s="117"/>
      <c r="C243" s="56" t="s">
        <v>19</v>
      </c>
      <c r="D243" s="63">
        <f t="shared" si="1953"/>
        <v>476.25</v>
      </c>
      <c r="E243" s="64">
        <f t="shared" si="1953"/>
        <v>598.41099999999994</v>
      </c>
      <c r="F243" s="64">
        <f>P243+Z243+AT243</f>
        <v>734.85199999999986</v>
      </c>
      <c r="G243" s="64">
        <f>Q243+AA243+AU243</f>
        <v>1049.8130000000001</v>
      </c>
      <c r="H243" s="65">
        <f t="shared" si="1954"/>
        <v>1.2565060367454066</v>
      </c>
      <c r="I243" s="65">
        <f t="shared" si="1954"/>
        <v>1.2280055012357727</v>
      </c>
      <c r="J243" s="65">
        <f t="shared" si="1954"/>
        <v>1.4286046714168299</v>
      </c>
      <c r="K243" s="64">
        <f t="shared" si="1955"/>
        <v>122.16099999999994</v>
      </c>
      <c r="L243" s="64">
        <f t="shared" si="1955"/>
        <v>136.44099999999992</v>
      </c>
      <c r="M243" s="66">
        <f t="shared" si="1955"/>
        <v>314.96100000000024</v>
      </c>
      <c r="N243" s="63">
        <f>'[1]Поступление и задолженность'!N243/1000</f>
        <v>58.231000000000002</v>
      </c>
      <c r="O243" s="64">
        <f>'[1]Поступление и задолженность'!O243/1000</f>
        <v>73.567999999999998</v>
      </c>
      <c r="P243" s="64">
        <f>'[1]Поступление и задолженность'!P243/1000</f>
        <v>97.564999999999998</v>
      </c>
      <c r="Q243" s="64">
        <f>'[1]Поступление и задолженность'!Q243/1000</f>
        <v>181.947</v>
      </c>
      <c r="R243" s="65">
        <f t="shared" si="1956"/>
        <v>1.2633820473630883</v>
      </c>
      <c r="S243" s="65">
        <f t="shared" si="1956"/>
        <v>1.3261880165289257</v>
      </c>
      <c r="T243" s="65">
        <f t="shared" si="1956"/>
        <v>1.8648798237072721</v>
      </c>
      <c r="U243" s="64">
        <f t="shared" si="1957"/>
        <v>15.336999999999996</v>
      </c>
      <c r="V243" s="64">
        <f t="shared" si="1957"/>
        <v>23.997</v>
      </c>
      <c r="W243" s="66">
        <f t="shared" si="1957"/>
        <v>84.382000000000005</v>
      </c>
      <c r="X243" s="63">
        <f>'[1]Поступление и задолженность'!X243/1000</f>
        <v>346.84500000000003</v>
      </c>
      <c r="Y243" s="64">
        <f>'[1]Поступление и задолженность'!Y243/1000</f>
        <v>427.06099999999998</v>
      </c>
      <c r="Z243" s="64">
        <f>'[1]Поступление и задолженность'!Z243/1000</f>
        <v>520.67999999999995</v>
      </c>
      <c r="AA243" s="64">
        <f>'[1]Поступление и задолженность'!AA243/1000</f>
        <v>693.84500000000003</v>
      </c>
      <c r="AB243" s="65">
        <f t="shared" si="1958"/>
        <v>1.2312733353515257</v>
      </c>
      <c r="AC243" s="65">
        <f t="shared" si="1958"/>
        <v>1.2192169268558823</v>
      </c>
      <c r="AD243" s="65">
        <f t="shared" si="1958"/>
        <v>1.3325747099946226</v>
      </c>
      <c r="AE243" s="64">
        <f t="shared" si="1959"/>
        <v>80.215999999999951</v>
      </c>
      <c r="AF243" s="64">
        <f t="shared" si="1959"/>
        <v>93.618999999999971</v>
      </c>
      <c r="AG243" s="66">
        <f t="shared" si="1959"/>
        <v>173.16500000000008</v>
      </c>
      <c r="AH243" s="63">
        <f>'[1]Поступление и задолженность'!AH243/1000</f>
        <v>71.174000000000007</v>
      </c>
      <c r="AI243" s="64">
        <f>'[1]Поступление и задолженность'!AI243/1000</f>
        <v>97.781999999999996</v>
      </c>
      <c r="AJ243" s="64">
        <f>'[1]Поступление и задолженность'!AJ243/1000</f>
        <v>171.52</v>
      </c>
      <c r="AK243" s="64">
        <f>'[1]Поступление и задолженность'!AK243/1000</f>
        <v>329.142</v>
      </c>
      <c r="AL243" s="65">
        <f t="shared" si="1960"/>
        <v>1.373844381375221</v>
      </c>
      <c r="AM243" s="65">
        <f t="shared" si="1960"/>
        <v>1.7541060726923157</v>
      </c>
      <c r="AN243" s="65">
        <f t="shared" si="1960"/>
        <v>1.9189715485074625</v>
      </c>
      <c r="AO243" s="64">
        <f t="shared" si="1961"/>
        <v>26.60799999999999</v>
      </c>
      <c r="AP243" s="64">
        <f t="shared" si="1961"/>
        <v>73.738000000000014</v>
      </c>
      <c r="AQ243" s="66">
        <f t="shared" si="1961"/>
        <v>157.62199999999999</v>
      </c>
      <c r="AR243" s="63">
        <f>'[1]Поступление и задолженность'!AR243/1000</f>
        <v>51.691000000000003</v>
      </c>
      <c r="AS243" s="64">
        <f>'[1]Поступление и задолженность'!AS243/1000</f>
        <v>72.305000000000007</v>
      </c>
      <c r="AT243" s="64">
        <f>'[1]Поступление и задолженность'!AT243/1000</f>
        <v>116.607</v>
      </c>
      <c r="AU243" s="64">
        <f>'[1]Поступление и задолженность'!AU243/1000</f>
        <v>174.02099999999999</v>
      </c>
      <c r="AV243" s="65">
        <f t="shared" ref="AV243:AW243" si="1965">AS243/AR243</f>
        <v>1.3987928266042444</v>
      </c>
      <c r="AW243" s="65">
        <f t="shared" si="1965"/>
        <v>1.6127100477145424</v>
      </c>
      <c r="AX243" s="65">
        <f t="shared" si="1962"/>
        <v>1.4923718130129409</v>
      </c>
      <c r="AY243" s="64">
        <f t="shared" ref="AY243:AZ243" si="1966">AS243-AR243</f>
        <v>20.614000000000004</v>
      </c>
      <c r="AZ243" s="64">
        <f t="shared" si="1966"/>
        <v>44.301999999999992</v>
      </c>
      <c r="BA243" s="66">
        <f t="shared" si="1963"/>
        <v>57.413999999999987</v>
      </c>
    </row>
    <row r="244" spans="1:53" s="61" customFormat="1" ht="45" hidden="1" customHeight="1" thickBot="1" x14ac:dyDescent="0.3">
      <c r="A244" s="67" t="str">
        <f t="shared" si="1964"/>
        <v>Амурская область</v>
      </c>
      <c r="B244" s="118"/>
      <c r="C244" s="68" t="s">
        <v>20</v>
      </c>
      <c r="D244" s="69">
        <f t="shared" ref="D244:G244" si="1967">D243/D242</f>
        <v>0.48969506778099497</v>
      </c>
      <c r="E244" s="70">
        <f t="shared" si="1967"/>
        <v>0.485174636145981</v>
      </c>
      <c r="F244" s="70">
        <f t="shared" si="1967"/>
        <v>0.74021933036447263</v>
      </c>
      <c r="G244" s="70">
        <f t="shared" si="1967"/>
        <v>0.97146979023619262</v>
      </c>
      <c r="H244" s="54" t="s">
        <v>18</v>
      </c>
      <c r="I244" s="54" t="s">
        <v>18</v>
      </c>
      <c r="J244" s="54" t="s">
        <v>18</v>
      </c>
      <c r="K244" s="71">
        <f t="shared" ref="K244:M244" si="1968">(E244-D244)*100</f>
        <v>-0.45204316350139773</v>
      </c>
      <c r="L244" s="71">
        <f t="shared" si="1968"/>
        <v>25.504469421849162</v>
      </c>
      <c r="M244" s="72">
        <f t="shared" si="1968"/>
        <v>23.125045987172001</v>
      </c>
      <c r="N244" s="69">
        <f t="shared" ref="N244:Q244" si="1969">N243/N242</f>
        <v>0.57489954486666861</v>
      </c>
      <c r="O244" s="70">
        <f t="shared" si="1969"/>
        <v>0.58496402019639804</v>
      </c>
      <c r="P244" s="70">
        <f t="shared" si="1969"/>
        <v>0.66975808666044268</v>
      </c>
      <c r="Q244" s="70">
        <f t="shared" si="1969"/>
        <v>0.85140921193630359</v>
      </c>
      <c r="R244" s="54" t="s">
        <v>18</v>
      </c>
      <c r="S244" s="54" t="s">
        <v>18</v>
      </c>
      <c r="T244" s="54" t="s">
        <v>18</v>
      </c>
      <c r="U244" s="71">
        <f t="shared" ref="U244:W244" si="1970">(O244-N244)*100</f>
        <v>1.0064475329729428</v>
      </c>
      <c r="V244" s="71">
        <f t="shared" si="1970"/>
        <v>8.4794066464044633</v>
      </c>
      <c r="W244" s="72">
        <f t="shared" si="1970"/>
        <v>18.165112527586093</v>
      </c>
      <c r="X244" s="69">
        <f t="shared" ref="X244:AA244" si="1971">X243/X242</f>
        <v>0.69015777252024146</v>
      </c>
      <c r="Y244" s="70">
        <f t="shared" si="1971"/>
        <v>0.75827726966844755</v>
      </c>
      <c r="Z244" s="70">
        <f t="shared" si="1971"/>
        <v>0.80587021694481875</v>
      </c>
      <c r="AA244" s="70">
        <f t="shared" si="1971"/>
        <v>1.047069813205685</v>
      </c>
      <c r="AB244" s="54" t="s">
        <v>18</v>
      </c>
      <c r="AC244" s="54" t="s">
        <v>18</v>
      </c>
      <c r="AD244" s="54" t="s">
        <v>18</v>
      </c>
      <c r="AE244" s="71">
        <f t="shared" ref="AE244:AG244" si="1972">(Y244-X244)*100</f>
        <v>6.8119497148206083</v>
      </c>
      <c r="AF244" s="71">
        <f t="shared" si="1972"/>
        <v>4.75929472763712</v>
      </c>
      <c r="AG244" s="72">
        <f t="shared" si="1972"/>
        <v>24.119959626086629</v>
      </c>
      <c r="AH244" s="69">
        <f t="shared" ref="AH244:AK244" si="1973">AH243/AH242</f>
        <v>0.19304250656367306</v>
      </c>
      <c r="AI244" s="70">
        <f t="shared" si="1973"/>
        <v>0.17960468674519542</v>
      </c>
      <c r="AJ244" s="70">
        <f t="shared" si="1973"/>
        <v>0.22995440328092595</v>
      </c>
      <c r="AK244" s="70">
        <f t="shared" si="1973"/>
        <v>0.46312042267888925</v>
      </c>
      <c r="AL244" s="54" t="s">
        <v>18</v>
      </c>
      <c r="AM244" s="54" t="s">
        <v>18</v>
      </c>
      <c r="AN244" s="54" t="s">
        <v>18</v>
      </c>
      <c r="AO244" s="71">
        <f t="shared" ref="AO244:AQ244" si="1974">(AI244-AH244)*100</f>
        <v>-1.3437819818477637</v>
      </c>
      <c r="AP244" s="71">
        <f t="shared" si="1974"/>
        <v>5.0349716535730531</v>
      </c>
      <c r="AQ244" s="72">
        <f t="shared" si="1974"/>
        <v>23.316601939796332</v>
      </c>
      <c r="AR244" s="69" t="s">
        <v>18</v>
      </c>
      <c r="AS244" s="70" t="s">
        <v>18</v>
      </c>
      <c r="AT244" s="70">
        <f t="shared" ref="AT244:AU244" si="1975">AT243/AT242</f>
        <v>0.58022670275864818</v>
      </c>
      <c r="AU244" s="70">
        <f t="shared" si="1975"/>
        <v>0.85183734807062539</v>
      </c>
      <c r="AV244" s="54" t="s">
        <v>18</v>
      </c>
      <c r="AW244" s="54" t="s">
        <v>18</v>
      </c>
      <c r="AX244" s="54" t="s">
        <v>18</v>
      </c>
      <c r="AY244" s="71" t="s">
        <v>18</v>
      </c>
      <c r="AZ244" s="71" t="s">
        <v>18</v>
      </c>
      <c r="BA244" s="72">
        <f t="shared" ref="BA244" si="1976">(AU244-AT244)*100</f>
        <v>27.16106453119772</v>
      </c>
    </row>
    <row r="245" spans="1:53" s="61" customFormat="1" ht="15.75" customHeight="1" thickBot="1" x14ac:dyDescent="0.3">
      <c r="A245" s="55" t="str">
        <f t="shared" ref="A245" si="1977">B245</f>
        <v>Камчатский край</v>
      </c>
      <c r="B245" s="116" t="s">
        <v>100</v>
      </c>
      <c r="C245" s="56" t="s">
        <v>17</v>
      </c>
      <c r="D245" s="57">
        <f t="shared" ref="D245:E246" si="1978">N245+X245+AH245</f>
        <v>485.67200000000003</v>
      </c>
      <c r="E245" s="58">
        <f t="shared" si="1978"/>
        <v>584.87300000000005</v>
      </c>
      <c r="F245" s="58">
        <f>P245+Z245+AT245</f>
        <v>458.38300000000004</v>
      </c>
      <c r="G245" s="58">
        <f>Q245+AA245+AU245</f>
        <v>588.57100000000003</v>
      </c>
      <c r="H245" s="59">
        <f t="shared" ref="H245:J246" si="1979">E245/D245</f>
        <v>1.2042551351529427</v>
      </c>
      <c r="I245" s="59">
        <f t="shared" si="1979"/>
        <v>0.78373082703424501</v>
      </c>
      <c r="J245" s="59">
        <f t="shared" si="1979"/>
        <v>1.2840157684730891</v>
      </c>
      <c r="K245" s="58">
        <f t="shared" ref="K245:M246" si="1980">E245-D245</f>
        <v>99.201000000000022</v>
      </c>
      <c r="L245" s="58">
        <f t="shared" si="1980"/>
        <v>-126.49000000000001</v>
      </c>
      <c r="M245" s="60">
        <f t="shared" si="1980"/>
        <v>130.18799999999999</v>
      </c>
      <c r="N245" s="57">
        <f>'[1]Поступление и задолженность'!N245/1000</f>
        <v>42.475999999999999</v>
      </c>
      <c r="O245" s="58">
        <f>'[1]Поступление и задолженность'!O245/1000</f>
        <v>46.792000000000002</v>
      </c>
      <c r="P245" s="58">
        <f>'[1]Поступление и задолженность'!P245/1000</f>
        <v>52.648000000000003</v>
      </c>
      <c r="Q245" s="58">
        <f>'[1]Поступление и задолженность'!Q245/1000</f>
        <v>74.947000000000003</v>
      </c>
      <c r="R245" s="59">
        <f t="shared" ref="R245:T246" si="1981">O245/N245</f>
        <v>1.1016103211225163</v>
      </c>
      <c r="S245" s="59">
        <f t="shared" si="1981"/>
        <v>1.1251495982219184</v>
      </c>
      <c r="T245" s="59">
        <f t="shared" si="1981"/>
        <v>1.4235488527579394</v>
      </c>
      <c r="U245" s="58">
        <f t="shared" ref="U245:W246" si="1982">O245-N245</f>
        <v>4.3160000000000025</v>
      </c>
      <c r="V245" s="58">
        <f t="shared" si="1982"/>
        <v>5.8560000000000016</v>
      </c>
      <c r="W245" s="60">
        <f t="shared" si="1982"/>
        <v>22.298999999999999</v>
      </c>
      <c r="X245" s="57">
        <f>'[1]Поступление и задолженность'!X245/1000</f>
        <v>190.18899999999999</v>
      </c>
      <c r="Y245" s="58">
        <f>'[1]Поступление и задолженность'!Y245/1000</f>
        <v>229.042</v>
      </c>
      <c r="Z245" s="58">
        <f>'[1]Поступление и задолженность'!Z245/1000</f>
        <v>354.916</v>
      </c>
      <c r="AA245" s="58">
        <f>'[1]Поступление и задолженность'!AA245/1000</f>
        <v>466.02</v>
      </c>
      <c r="AB245" s="59">
        <f t="shared" ref="AB245:AD246" si="1983">Y245/X245</f>
        <v>1.204286262612454</v>
      </c>
      <c r="AC245" s="59">
        <f t="shared" si="1983"/>
        <v>1.5495673282629387</v>
      </c>
      <c r="AD245" s="59">
        <f t="shared" si="1983"/>
        <v>1.3130430862513947</v>
      </c>
      <c r="AE245" s="58">
        <f t="shared" ref="AE245:AG246" si="1984">Y245-X245</f>
        <v>38.853000000000009</v>
      </c>
      <c r="AF245" s="58">
        <f t="shared" si="1984"/>
        <v>125.874</v>
      </c>
      <c r="AG245" s="60">
        <f t="shared" si="1984"/>
        <v>111.10399999999998</v>
      </c>
      <c r="AH245" s="57">
        <f>'[1]Поступление и задолженность'!AH245/1000</f>
        <v>253.00700000000001</v>
      </c>
      <c r="AI245" s="58">
        <f>'[1]Поступление и задолженность'!AI245/1000</f>
        <v>309.03899999999999</v>
      </c>
      <c r="AJ245" s="58">
        <f>'[1]Поступление и задолженность'!AJ245/1000</f>
        <v>289.15899999999999</v>
      </c>
      <c r="AK245" s="58">
        <f>'[1]Поступление и задолженность'!AK245/1000</f>
        <v>296.93</v>
      </c>
      <c r="AL245" s="59">
        <f t="shared" ref="AL245:AN246" si="1985">AI245/AH245</f>
        <v>1.221464228262459</v>
      </c>
      <c r="AM245" s="59">
        <f t="shared" si="1985"/>
        <v>0.93567154954552667</v>
      </c>
      <c r="AN245" s="59">
        <f t="shared" si="1985"/>
        <v>1.0268744877385798</v>
      </c>
      <c r="AO245" s="58">
        <f t="shared" ref="AO245:AQ246" si="1986">AI245-AH245</f>
        <v>56.031999999999982</v>
      </c>
      <c r="AP245" s="58">
        <f t="shared" si="1986"/>
        <v>-19.879999999999995</v>
      </c>
      <c r="AQ245" s="60">
        <f t="shared" si="1986"/>
        <v>7.771000000000015</v>
      </c>
      <c r="AR245" s="57" t="s">
        <v>18</v>
      </c>
      <c r="AS245" s="58" t="s">
        <v>18</v>
      </c>
      <c r="AT245" s="58">
        <f>'[1]Поступление и задолженность'!AT245/1000</f>
        <v>50.819000000000003</v>
      </c>
      <c r="AU245" s="58">
        <f>'[1]Поступление и задолженность'!AU245/1000</f>
        <v>47.603999999999999</v>
      </c>
      <c r="AV245" s="59" t="s">
        <v>18</v>
      </c>
      <c r="AW245" s="59" t="s">
        <v>18</v>
      </c>
      <c r="AX245" s="59">
        <f t="shared" ref="AX245:AX246" si="1987">AU245/AT245</f>
        <v>0.9367362600602136</v>
      </c>
      <c r="AY245" s="58" t="s">
        <v>18</v>
      </c>
      <c r="AZ245" s="58" t="s">
        <v>18</v>
      </c>
      <c r="BA245" s="60">
        <f t="shared" ref="BA245:BA246" si="1988">AU245-AT245</f>
        <v>-3.2150000000000034</v>
      </c>
    </row>
    <row r="246" spans="1:53" s="61" customFormat="1" ht="16.5" hidden="1" customHeight="1" x14ac:dyDescent="0.25">
      <c r="A246" s="62" t="str">
        <f t="shared" ref="A246:A247" si="1989">A245</f>
        <v>Камчатский край</v>
      </c>
      <c r="B246" s="117"/>
      <c r="C246" s="56" t="s">
        <v>19</v>
      </c>
      <c r="D246" s="63">
        <f t="shared" si="1978"/>
        <v>364.54499999999996</v>
      </c>
      <c r="E246" s="64">
        <f t="shared" si="1978"/>
        <v>446.99599999999998</v>
      </c>
      <c r="F246" s="64">
        <f>P246+Z246+AT246</f>
        <v>556.17100000000005</v>
      </c>
      <c r="G246" s="64">
        <f>Q246+AA246+AU246</f>
        <v>689.173</v>
      </c>
      <c r="H246" s="65">
        <f t="shared" si="1979"/>
        <v>1.2261750949814152</v>
      </c>
      <c r="I246" s="65">
        <f t="shared" si="1979"/>
        <v>1.2442415592085836</v>
      </c>
      <c r="J246" s="65">
        <f t="shared" si="1979"/>
        <v>1.2391386821678942</v>
      </c>
      <c r="K246" s="64">
        <f t="shared" si="1980"/>
        <v>82.451000000000022</v>
      </c>
      <c r="L246" s="64">
        <f t="shared" si="1980"/>
        <v>109.17500000000007</v>
      </c>
      <c r="M246" s="66">
        <f t="shared" si="1980"/>
        <v>133.00199999999995</v>
      </c>
      <c r="N246" s="63">
        <f>'[1]Поступление и задолженность'!N246/1000</f>
        <v>48.125</v>
      </c>
      <c r="O246" s="64">
        <f>'[1]Поступление и задолженность'!O246/1000</f>
        <v>57.133000000000003</v>
      </c>
      <c r="P246" s="64">
        <f>'[1]Поступление и задолженность'!P246/1000</f>
        <v>71.308000000000007</v>
      </c>
      <c r="Q246" s="64">
        <f>'[1]Поступление и задолженность'!Q246/1000</f>
        <v>88.064999999999998</v>
      </c>
      <c r="R246" s="65">
        <f t="shared" si="1981"/>
        <v>1.1871792207792209</v>
      </c>
      <c r="S246" s="65">
        <f t="shared" si="1981"/>
        <v>1.2481052981639333</v>
      </c>
      <c r="T246" s="65">
        <f t="shared" si="1981"/>
        <v>1.2349946710046558</v>
      </c>
      <c r="U246" s="64">
        <f t="shared" si="1982"/>
        <v>9.0080000000000027</v>
      </c>
      <c r="V246" s="64">
        <f t="shared" si="1982"/>
        <v>14.175000000000004</v>
      </c>
      <c r="W246" s="66">
        <f t="shared" si="1982"/>
        <v>16.756999999999991</v>
      </c>
      <c r="X246" s="63">
        <f>'[1]Поступление и задолженность'!X246/1000</f>
        <v>261.52699999999999</v>
      </c>
      <c r="Y246" s="64">
        <f>'[1]Поступление и задолженность'!Y246/1000</f>
        <v>317.64699999999999</v>
      </c>
      <c r="Z246" s="64">
        <f>'[1]Поступление и задолженность'!Z246/1000</f>
        <v>447.21499999999997</v>
      </c>
      <c r="AA246" s="64">
        <f>'[1]Поступление и задолженность'!AA246/1000</f>
        <v>553.375</v>
      </c>
      <c r="AB246" s="65">
        <f t="shared" si="1983"/>
        <v>1.2145858744986178</v>
      </c>
      <c r="AC246" s="65">
        <f t="shared" si="1983"/>
        <v>1.407899334796173</v>
      </c>
      <c r="AD246" s="65">
        <f t="shared" si="1983"/>
        <v>1.2373802309850968</v>
      </c>
      <c r="AE246" s="64">
        <f t="shared" si="1984"/>
        <v>56.120000000000005</v>
      </c>
      <c r="AF246" s="64">
        <f t="shared" si="1984"/>
        <v>129.56799999999998</v>
      </c>
      <c r="AG246" s="66">
        <f t="shared" si="1984"/>
        <v>106.16000000000003</v>
      </c>
      <c r="AH246" s="63">
        <f>'[1]Поступление и задолженность'!AH246/1000</f>
        <v>54.893000000000001</v>
      </c>
      <c r="AI246" s="64">
        <f>'[1]Поступление и задолженность'!AI246/1000</f>
        <v>72.215999999999994</v>
      </c>
      <c r="AJ246" s="64">
        <f>'[1]Поступление и задолженность'!AJ246/1000</f>
        <v>89.418999999999997</v>
      </c>
      <c r="AK246" s="64">
        <f>'[1]Поступление и задолженность'!AK246/1000</f>
        <v>114.839</v>
      </c>
      <c r="AL246" s="65">
        <f t="shared" si="1985"/>
        <v>1.3155775781975843</v>
      </c>
      <c r="AM246" s="65">
        <f t="shared" si="1985"/>
        <v>1.2382159078320594</v>
      </c>
      <c r="AN246" s="65">
        <f t="shared" si="1985"/>
        <v>1.2842796273722588</v>
      </c>
      <c r="AO246" s="64">
        <f t="shared" si="1986"/>
        <v>17.322999999999993</v>
      </c>
      <c r="AP246" s="64">
        <f t="shared" si="1986"/>
        <v>17.203000000000003</v>
      </c>
      <c r="AQ246" s="66">
        <f t="shared" si="1986"/>
        <v>25.42</v>
      </c>
      <c r="AR246" s="63">
        <f>'[1]Поступление и задолженность'!AR246/1000</f>
        <v>19.047000000000001</v>
      </c>
      <c r="AS246" s="64">
        <f>'[1]Поступление и задолженность'!AS246/1000</f>
        <v>30.640999999999998</v>
      </c>
      <c r="AT246" s="64">
        <f>'[1]Поступление и задолженность'!AT246/1000</f>
        <v>37.648000000000003</v>
      </c>
      <c r="AU246" s="64">
        <f>'[1]Поступление и задолженность'!AU246/1000</f>
        <v>47.732999999999997</v>
      </c>
      <c r="AV246" s="65">
        <f t="shared" ref="AV246:AW246" si="1990">AS246/AR246</f>
        <v>1.6087047829054444</v>
      </c>
      <c r="AW246" s="65">
        <f t="shared" si="1990"/>
        <v>1.2286805260924907</v>
      </c>
      <c r="AX246" s="65">
        <f t="shared" si="1987"/>
        <v>1.2678761155971099</v>
      </c>
      <c r="AY246" s="64">
        <f t="shared" ref="AY246:AZ246" si="1991">AS246-AR246</f>
        <v>11.593999999999998</v>
      </c>
      <c r="AZ246" s="64">
        <f t="shared" si="1991"/>
        <v>7.007000000000005</v>
      </c>
      <c r="BA246" s="66">
        <f t="shared" si="1988"/>
        <v>10.084999999999994</v>
      </c>
    </row>
    <row r="247" spans="1:53" s="61" customFormat="1" ht="45" hidden="1" customHeight="1" thickBot="1" x14ac:dyDescent="0.3">
      <c r="A247" s="67" t="str">
        <f t="shared" si="1989"/>
        <v>Камчатский край</v>
      </c>
      <c r="B247" s="118"/>
      <c r="C247" s="68" t="s">
        <v>20</v>
      </c>
      <c r="D247" s="69">
        <f t="shared" ref="D247:G247" si="1992">D246/D245</f>
        <v>0.75059916981007746</v>
      </c>
      <c r="E247" s="70">
        <f t="shared" si="1992"/>
        <v>0.76426164312594347</v>
      </c>
      <c r="F247" s="70">
        <f t="shared" si="1992"/>
        <v>1.2133325188761364</v>
      </c>
      <c r="G247" s="70">
        <f t="shared" si="1992"/>
        <v>1.1709258526159121</v>
      </c>
      <c r="H247" s="54" t="s">
        <v>18</v>
      </c>
      <c r="I247" s="54" t="s">
        <v>18</v>
      </c>
      <c r="J247" s="54" t="s">
        <v>18</v>
      </c>
      <c r="K247" s="71">
        <f t="shared" ref="K247:M247" si="1993">(E247-D247)*100</f>
        <v>1.3662473315866008</v>
      </c>
      <c r="L247" s="71">
        <f t="shared" si="1993"/>
        <v>44.90708757501929</v>
      </c>
      <c r="M247" s="72">
        <f t="shared" si="1993"/>
        <v>-4.2406666260224268</v>
      </c>
      <c r="N247" s="69">
        <f t="shared" ref="N247:Q247" si="1994">N246/N245</f>
        <v>1.1329927488464073</v>
      </c>
      <c r="O247" s="70">
        <f t="shared" si="1994"/>
        <v>1.2209993161224142</v>
      </c>
      <c r="P247" s="70">
        <f t="shared" si="1994"/>
        <v>1.3544294180215772</v>
      </c>
      <c r="Q247" s="70">
        <f t="shared" si="1994"/>
        <v>1.1750303547840473</v>
      </c>
      <c r="R247" s="54" t="s">
        <v>18</v>
      </c>
      <c r="S247" s="54" t="s">
        <v>18</v>
      </c>
      <c r="T247" s="54" t="s">
        <v>18</v>
      </c>
      <c r="U247" s="71">
        <f t="shared" ref="U247:W247" si="1995">(O247-N247)*100</f>
        <v>8.8006567276006855</v>
      </c>
      <c r="V247" s="71">
        <f t="shared" si="1995"/>
        <v>13.343010189916304</v>
      </c>
      <c r="W247" s="72">
        <f t="shared" si="1995"/>
        <v>-17.939906323752997</v>
      </c>
      <c r="X247" s="69">
        <f t="shared" ref="X247:AA247" si="1996">X246/X245</f>
        <v>1.3750900420108418</v>
      </c>
      <c r="Y247" s="70">
        <f t="shared" si="1996"/>
        <v>1.3868504466429736</v>
      </c>
      <c r="Z247" s="70">
        <f t="shared" si="1996"/>
        <v>1.2600587181192169</v>
      </c>
      <c r="AA247" s="70">
        <f t="shared" si="1996"/>
        <v>1.1874490365220378</v>
      </c>
      <c r="AB247" s="54" t="s">
        <v>18</v>
      </c>
      <c r="AC247" s="54" t="s">
        <v>18</v>
      </c>
      <c r="AD247" s="54" t="s">
        <v>18</v>
      </c>
      <c r="AE247" s="71">
        <f t="shared" ref="AE247:AG247" si="1997">(Y247-X247)*100</f>
        <v>1.1760404632131793</v>
      </c>
      <c r="AF247" s="71">
        <f t="shared" si="1997"/>
        <v>-12.679172852375675</v>
      </c>
      <c r="AG247" s="72">
        <f t="shared" si="1997"/>
        <v>-7.2609681597179065</v>
      </c>
      <c r="AH247" s="69">
        <f t="shared" ref="AH247:AK247" si="1998">AH246/AH245</f>
        <v>0.21696237653503658</v>
      </c>
      <c r="AI247" s="70">
        <f t="shared" si="1998"/>
        <v>0.23367924436721577</v>
      </c>
      <c r="AJ247" s="70">
        <f t="shared" si="1998"/>
        <v>0.30923817000335457</v>
      </c>
      <c r="AK247" s="70">
        <f t="shared" si="1998"/>
        <v>0.38675445391169633</v>
      </c>
      <c r="AL247" s="54" t="s">
        <v>18</v>
      </c>
      <c r="AM247" s="54" t="s">
        <v>18</v>
      </c>
      <c r="AN247" s="54" t="s">
        <v>18</v>
      </c>
      <c r="AO247" s="71">
        <f t="shared" ref="AO247:AQ247" si="1999">(AI247-AH247)*100</f>
        <v>1.6716867832179183</v>
      </c>
      <c r="AP247" s="71">
        <f t="shared" si="1999"/>
        <v>7.555892563613881</v>
      </c>
      <c r="AQ247" s="72">
        <f t="shared" si="1999"/>
        <v>7.7516283908341759</v>
      </c>
      <c r="AR247" s="69" t="s">
        <v>18</v>
      </c>
      <c r="AS247" s="70" t="s">
        <v>18</v>
      </c>
      <c r="AT247" s="70">
        <f t="shared" ref="AT247:AU247" si="2000">AT246/AT245</f>
        <v>0.74082528188276042</v>
      </c>
      <c r="AU247" s="70">
        <f t="shared" si="2000"/>
        <v>1.0027098563145953</v>
      </c>
      <c r="AV247" s="54" t="s">
        <v>18</v>
      </c>
      <c r="AW247" s="54" t="s">
        <v>18</v>
      </c>
      <c r="AX247" s="54" t="s">
        <v>18</v>
      </c>
      <c r="AY247" s="71" t="s">
        <v>18</v>
      </c>
      <c r="AZ247" s="71" t="s">
        <v>18</v>
      </c>
      <c r="BA247" s="72">
        <f t="shared" ref="BA247" si="2001">(AU247-AT247)*100</f>
        <v>26.188457443183488</v>
      </c>
    </row>
    <row r="248" spans="1:53" s="61" customFormat="1" ht="15.75" customHeight="1" thickBot="1" x14ac:dyDescent="0.3">
      <c r="A248" s="55" t="str">
        <f t="shared" ref="A248" si="2002">B248</f>
        <v>Магаданская область</v>
      </c>
      <c r="B248" s="116" t="s">
        <v>101</v>
      </c>
      <c r="C248" s="56" t="s">
        <v>17</v>
      </c>
      <c r="D248" s="57">
        <f t="shared" ref="D248:E249" si="2003">N248+X248+AH248</f>
        <v>144.31100000000001</v>
      </c>
      <c r="E248" s="58">
        <f t="shared" si="2003"/>
        <v>131.65499999999997</v>
      </c>
      <c r="F248" s="58">
        <f>P248+Z248+AT248</f>
        <v>107.91400000000002</v>
      </c>
      <c r="G248" s="58">
        <f>Q248+AA248+AU248</f>
        <v>114.69</v>
      </c>
      <c r="H248" s="59">
        <f t="shared" ref="H248:J249" si="2004">E248/D248</f>
        <v>0.91230051763205833</v>
      </c>
      <c r="I248" s="59">
        <f t="shared" si="2004"/>
        <v>0.81967262922031092</v>
      </c>
      <c r="J248" s="59">
        <f t="shared" si="2004"/>
        <v>1.0627907407750614</v>
      </c>
      <c r="K248" s="58">
        <f t="shared" ref="K248:M249" si="2005">E248-D248</f>
        <v>-12.656000000000034</v>
      </c>
      <c r="L248" s="58">
        <f t="shared" si="2005"/>
        <v>-23.740999999999957</v>
      </c>
      <c r="M248" s="60">
        <f t="shared" si="2005"/>
        <v>6.775999999999982</v>
      </c>
      <c r="N248" s="57">
        <f>'[1]Поступление и задолженность'!N248/1000</f>
        <v>1.8440000000000001</v>
      </c>
      <c r="O248" s="58">
        <f>'[1]Поступление и задолженность'!O248/1000</f>
        <v>2.1120000000000001</v>
      </c>
      <c r="P248" s="58">
        <f>'[1]Поступление и задолженность'!P248/1000</f>
        <v>2.1709999999999998</v>
      </c>
      <c r="Q248" s="58">
        <f>'[1]Поступление и задолженность'!Q248/1000</f>
        <v>5.7039999999999997</v>
      </c>
      <c r="R248" s="59">
        <f t="shared" ref="R248:T249" si="2006">O248/N248</f>
        <v>1.1453362255965294</v>
      </c>
      <c r="S248" s="59">
        <f t="shared" si="2006"/>
        <v>1.027935606060606</v>
      </c>
      <c r="T248" s="59">
        <f t="shared" si="2006"/>
        <v>2.6273606632888069</v>
      </c>
      <c r="U248" s="58">
        <f t="shared" ref="U248:W249" si="2007">O248-N248</f>
        <v>0.26800000000000002</v>
      </c>
      <c r="V248" s="58">
        <f t="shared" si="2007"/>
        <v>5.8999999999999719E-2</v>
      </c>
      <c r="W248" s="60">
        <f t="shared" si="2007"/>
        <v>3.5329999999999999</v>
      </c>
      <c r="X248" s="57">
        <f>'[1]Поступление и задолженность'!X248/1000</f>
        <v>66.046000000000006</v>
      </c>
      <c r="Y248" s="58">
        <f>'[1]Поступление и задолженность'!Y248/1000</f>
        <v>73.944999999999993</v>
      </c>
      <c r="Z248" s="58">
        <f>'[1]Поступление и задолженность'!Z248/1000</f>
        <v>90.043000000000006</v>
      </c>
      <c r="AA248" s="58">
        <f>'[1]Поступление и задолженность'!AA248/1000</f>
        <v>95.858000000000004</v>
      </c>
      <c r="AB248" s="59">
        <f t="shared" ref="AB248:AD249" si="2008">Y248/X248</f>
        <v>1.119598461678224</v>
      </c>
      <c r="AC248" s="59">
        <f t="shared" si="2008"/>
        <v>1.2177023463384951</v>
      </c>
      <c r="AD248" s="59">
        <f t="shared" si="2008"/>
        <v>1.0645802560998634</v>
      </c>
      <c r="AE248" s="58">
        <f t="shared" ref="AE248:AG249" si="2009">Y248-X248</f>
        <v>7.8989999999999867</v>
      </c>
      <c r="AF248" s="58">
        <f t="shared" si="2009"/>
        <v>16.098000000000013</v>
      </c>
      <c r="AG248" s="60">
        <f t="shared" si="2009"/>
        <v>5.8149999999999977</v>
      </c>
      <c r="AH248" s="57">
        <f>'[1]Поступление и задолженность'!AH248/1000</f>
        <v>76.421000000000006</v>
      </c>
      <c r="AI248" s="58">
        <f>'[1]Поступление и задолженность'!AI248/1000</f>
        <v>55.597999999999999</v>
      </c>
      <c r="AJ248" s="58">
        <f>'[1]Поступление и задолженность'!AJ248/1000</f>
        <v>45.572000000000003</v>
      </c>
      <c r="AK248" s="58">
        <f>'[1]Поступление и задолженность'!AK248/1000</f>
        <v>45.975000000000001</v>
      </c>
      <c r="AL248" s="59">
        <f t="shared" ref="AL248:AN249" si="2010">AI248/AH248</f>
        <v>0.72752253961607405</v>
      </c>
      <c r="AM248" s="59">
        <f t="shared" si="2010"/>
        <v>0.81966977229396742</v>
      </c>
      <c r="AN248" s="59">
        <f t="shared" si="2010"/>
        <v>1.008843149302203</v>
      </c>
      <c r="AO248" s="58">
        <f t="shared" ref="AO248:AQ249" si="2011">AI248-AH248</f>
        <v>-20.823000000000008</v>
      </c>
      <c r="AP248" s="58">
        <f t="shared" si="2011"/>
        <v>-10.025999999999996</v>
      </c>
      <c r="AQ248" s="60">
        <f t="shared" si="2011"/>
        <v>0.40299999999999869</v>
      </c>
      <c r="AR248" s="57" t="s">
        <v>18</v>
      </c>
      <c r="AS248" s="58" t="s">
        <v>18</v>
      </c>
      <c r="AT248" s="58">
        <f>'[1]Поступление и задолженность'!AT248/1000</f>
        <v>15.7</v>
      </c>
      <c r="AU248" s="58">
        <f>'[1]Поступление и задолженность'!AU248/1000</f>
        <v>13.128</v>
      </c>
      <c r="AV248" s="59" t="s">
        <v>18</v>
      </c>
      <c r="AW248" s="59" t="s">
        <v>18</v>
      </c>
      <c r="AX248" s="59">
        <f t="shared" ref="AX248:AX249" si="2012">AU248/AT248</f>
        <v>0.83617834394904467</v>
      </c>
      <c r="AY248" s="58" t="s">
        <v>18</v>
      </c>
      <c r="AZ248" s="58" t="s">
        <v>18</v>
      </c>
      <c r="BA248" s="60">
        <f t="shared" ref="BA248:BA249" si="2013">AU248-AT248</f>
        <v>-2.5719999999999992</v>
      </c>
    </row>
    <row r="249" spans="1:53" s="61" customFormat="1" ht="16.5" hidden="1" customHeight="1" x14ac:dyDescent="0.25">
      <c r="A249" s="62" t="str">
        <f t="shared" ref="A249:A250" si="2014">A248</f>
        <v>Магаданская область</v>
      </c>
      <c r="B249" s="117"/>
      <c r="C249" s="56" t="s">
        <v>19</v>
      </c>
      <c r="D249" s="63">
        <f t="shared" si="2003"/>
        <v>101.20400000000001</v>
      </c>
      <c r="E249" s="64">
        <f t="shared" si="2003"/>
        <v>132.78199999999998</v>
      </c>
      <c r="F249" s="64">
        <f>P249+Z249+AT249</f>
        <v>168.47800000000001</v>
      </c>
      <c r="G249" s="64">
        <f>Q249+AA249+AU249</f>
        <v>186.09700000000001</v>
      </c>
      <c r="H249" s="65">
        <f t="shared" si="2004"/>
        <v>1.3120232401881347</v>
      </c>
      <c r="I249" s="65">
        <f t="shared" si="2004"/>
        <v>1.2688316187435047</v>
      </c>
      <c r="J249" s="65">
        <f t="shared" si="2004"/>
        <v>1.1045774522489584</v>
      </c>
      <c r="K249" s="64">
        <f t="shared" si="2005"/>
        <v>31.577999999999975</v>
      </c>
      <c r="L249" s="64">
        <f t="shared" si="2005"/>
        <v>35.696000000000026</v>
      </c>
      <c r="M249" s="66">
        <f t="shared" si="2005"/>
        <v>17.619</v>
      </c>
      <c r="N249" s="63">
        <f>'[1]Поступление и задолженность'!N249/1000</f>
        <v>2.964</v>
      </c>
      <c r="O249" s="64">
        <f>'[1]Поступление и задолженность'!O249/1000</f>
        <v>4.0940000000000003</v>
      </c>
      <c r="P249" s="64">
        <f>'[1]Поступление и задолженность'!P249/1000</f>
        <v>4.4050000000000002</v>
      </c>
      <c r="Q249" s="64">
        <f>'[1]Поступление и задолженность'!Q249/1000</f>
        <v>7.8769999999999998</v>
      </c>
      <c r="R249" s="65">
        <f t="shared" si="2006"/>
        <v>1.381241565452092</v>
      </c>
      <c r="S249" s="65">
        <f t="shared" si="2006"/>
        <v>1.0759648265754762</v>
      </c>
      <c r="T249" s="65">
        <f t="shared" si="2006"/>
        <v>1.7881952326901247</v>
      </c>
      <c r="U249" s="64">
        <f t="shared" si="2007"/>
        <v>1.1300000000000003</v>
      </c>
      <c r="V249" s="64">
        <f t="shared" si="2007"/>
        <v>0.31099999999999994</v>
      </c>
      <c r="W249" s="66">
        <f t="shared" si="2007"/>
        <v>3.4719999999999995</v>
      </c>
      <c r="X249" s="63">
        <f>'[1]Поступление и задолженность'!X249/1000</f>
        <v>86.242000000000004</v>
      </c>
      <c r="Y249" s="64">
        <f>'[1]Поступление и задолженность'!Y249/1000</f>
        <v>115.113</v>
      </c>
      <c r="Z249" s="64">
        <f>'[1]Поступление и задолженность'!Z249/1000</f>
        <v>147.85</v>
      </c>
      <c r="AA249" s="64">
        <f>'[1]Поступление и задолженность'!AA249/1000</f>
        <v>160.46899999999999</v>
      </c>
      <c r="AB249" s="65">
        <f t="shared" si="2008"/>
        <v>1.334767282762459</v>
      </c>
      <c r="AC249" s="65">
        <f t="shared" si="2008"/>
        <v>1.2843901210115278</v>
      </c>
      <c r="AD249" s="65">
        <f t="shared" si="2008"/>
        <v>1.0853500169090293</v>
      </c>
      <c r="AE249" s="64">
        <f t="shared" si="2009"/>
        <v>28.870999999999995</v>
      </c>
      <c r="AF249" s="64">
        <f t="shared" si="2009"/>
        <v>32.736999999999995</v>
      </c>
      <c r="AG249" s="66">
        <f t="shared" si="2009"/>
        <v>12.619</v>
      </c>
      <c r="AH249" s="63">
        <f>'[1]Поступление и задолженность'!AH249/1000</f>
        <v>11.997999999999999</v>
      </c>
      <c r="AI249" s="64">
        <f>'[1]Поступление и задолженность'!AI249/1000</f>
        <v>13.574999999999999</v>
      </c>
      <c r="AJ249" s="64">
        <f>'[1]Поступление и задолженность'!AJ249/1000</f>
        <v>20.562999999999999</v>
      </c>
      <c r="AK249" s="64">
        <f>'[1]Поступление и задолженность'!AK249/1000</f>
        <v>19.524999999999999</v>
      </c>
      <c r="AL249" s="65">
        <f t="shared" si="2010"/>
        <v>1.1314385730955159</v>
      </c>
      <c r="AM249" s="65">
        <f t="shared" si="2010"/>
        <v>1.5147697974217311</v>
      </c>
      <c r="AN249" s="65">
        <f t="shared" si="2010"/>
        <v>0.94952098429217524</v>
      </c>
      <c r="AO249" s="64">
        <f t="shared" si="2011"/>
        <v>1.577</v>
      </c>
      <c r="AP249" s="64">
        <f t="shared" si="2011"/>
        <v>6.9879999999999995</v>
      </c>
      <c r="AQ249" s="66">
        <f t="shared" si="2011"/>
        <v>-1.0380000000000003</v>
      </c>
      <c r="AR249" s="63">
        <f>'[1]Поступление и задолженность'!AR249/1000</f>
        <v>7.9630000000000001</v>
      </c>
      <c r="AS249" s="64">
        <f>'[1]Поступление и задолженность'!AS249/1000</f>
        <v>8.5920000000000005</v>
      </c>
      <c r="AT249" s="64">
        <f>'[1]Поступление и задолженность'!AT249/1000</f>
        <v>16.222999999999999</v>
      </c>
      <c r="AU249" s="64">
        <f>'[1]Поступление и задолженность'!AU249/1000</f>
        <v>17.751000000000001</v>
      </c>
      <c r="AV249" s="65">
        <f t="shared" ref="AV249:AW249" si="2015">AS249/AR249</f>
        <v>1.0789903302775337</v>
      </c>
      <c r="AW249" s="65">
        <f t="shared" si="2015"/>
        <v>1.8881517690875231</v>
      </c>
      <c r="AX249" s="65">
        <f t="shared" si="2012"/>
        <v>1.0941872649941442</v>
      </c>
      <c r="AY249" s="64">
        <f t="shared" ref="AY249:AZ249" si="2016">AS249-AR249</f>
        <v>0.62900000000000045</v>
      </c>
      <c r="AZ249" s="64">
        <f t="shared" si="2016"/>
        <v>7.6309999999999985</v>
      </c>
      <c r="BA249" s="66">
        <f t="shared" si="2013"/>
        <v>1.5280000000000022</v>
      </c>
    </row>
    <row r="250" spans="1:53" s="61" customFormat="1" ht="45" hidden="1" customHeight="1" thickBot="1" x14ac:dyDescent="0.3">
      <c r="A250" s="67" t="str">
        <f t="shared" si="2014"/>
        <v>Магаданская область</v>
      </c>
      <c r="B250" s="118"/>
      <c r="C250" s="68" t="s">
        <v>20</v>
      </c>
      <c r="D250" s="69">
        <f t="shared" ref="D250:G250" si="2017">D249/D248</f>
        <v>0.70129096188093776</v>
      </c>
      <c r="E250" s="70">
        <f t="shared" si="2017"/>
        <v>1.0085602521742434</v>
      </c>
      <c r="F250" s="70">
        <f t="shared" si="2017"/>
        <v>1.5612246789109845</v>
      </c>
      <c r="G250" s="70">
        <f t="shared" si="2017"/>
        <v>1.6226087714709216</v>
      </c>
      <c r="H250" s="54" t="s">
        <v>18</v>
      </c>
      <c r="I250" s="54" t="s">
        <v>18</v>
      </c>
      <c r="J250" s="54" t="s">
        <v>18</v>
      </c>
      <c r="K250" s="71">
        <f t="shared" ref="K250:M250" si="2018">(E250-D250)*100</f>
        <v>30.726929029330563</v>
      </c>
      <c r="L250" s="71">
        <f t="shared" si="2018"/>
        <v>55.266442673674106</v>
      </c>
      <c r="M250" s="72">
        <f t="shared" si="2018"/>
        <v>6.1384092559937153</v>
      </c>
      <c r="N250" s="69">
        <f t="shared" ref="N250:Q250" si="2019">N249/N248</f>
        <v>1.6073752711496745</v>
      </c>
      <c r="O250" s="70">
        <f t="shared" si="2019"/>
        <v>1.9384469696969697</v>
      </c>
      <c r="P250" s="70">
        <f t="shared" si="2019"/>
        <v>2.0290188853063107</v>
      </c>
      <c r="Q250" s="70">
        <f t="shared" si="2019"/>
        <v>1.380960729312763</v>
      </c>
      <c r="R250" s="54" t="s">
        <v>18</v>
      </c>
      <c r="S250" s="54" t="s">
        <v>18</v>
      </c>
      <c r="T250" s="54" t="s">
        <v>18</v>
      </c>
      <c r="U250" s="71">
        <f t="shared" ref="U250:W250" si="2020">(O250-N250)*100</f>
        <v>33.10716985472952</v>
      </c>
      <c r="V250" s="71">
        <f t="shared" si="2020"/>
        <v>9.0571915609340969</v>
      </c>
      <c r="W250" s="72">
        <f t="shared" si="2020"/>
        <v>-64.805815599354759</v>
      </c>
      <c r="X250" s="69">
        <f t="shared" ref="X250:AA250" si="2021">X249/X248</f>
        <v>1.3057868758138267</v>
      </c>
      <c r="Y250" s="70">
        <f t="shared" si="2021"/>
        <v>1.5567381161674219</v>
      </c>
      <c r="Z250" s="70">
        <f t="shared" si="2021"/>
        <v>1.6419932698821673</v>
      </c>
      <c r="AA250" s="70">
        <f t="shared" si="2021"/>
        <v>1.674028250119969</v>
      </c>
      <c r="AB250" s="54" t="s">
        <v>18</v>
      </c>
      <c r="AC250" s="54" t="s">
        <v>18</v>
      </c>
      <c r="AD250" s="54" t="s">
        <v>18</v>
      </c>
      <c r="AE250" s="71">
        <f t="shared" ref="AE250:AG250" si="2022">(Y250-X250)*100</f>
        <v>25.095124035359518</v>
      </c>
      <c r="AF250" s="71">
        <f t="shared" si="2022"/>
        <v>8.5255153714745457</v>
      </c>
      <c r="AG250" s="72">
        <f t="shared" si="2022"/>
        <v>3.2034980237801713</v>
      </c>
      <c r="AH250" s="69">
        <f t="shared" ref="AH250:AK250" si="2023">AH249/AH248</f>
        <v>0.15699873071537926</v>
      </c>
      <c r="AI250" s="70">
        <f t="shared" si="2023"/>
        <v>0.24416345911723442</v>
      </c>
      <c r="AJ250" s="70">
        <f t="shared" si="2023"/>
        <v>0.45122004739752475</v>
      </c>
      <c r="AK250" s="70">
        <f t="shared" si="2023"/>
        <v>0.42468733007069054</v>
      </c>
      <c r="AL250" s="54" t="s">
        <v>18</v>
      </c>
      <c r="AM250" s="54" t="s">
        <v>18</v>
      </c>
      <c r="AN250" s="54" t="s">
        <v>18</v>
      </c>
      <c r="AO250" s="71">
        <f t="shared" ref="AO250:AQ250" si="2024">(AI250-AH250)*100</f>
        <v>8.7164728401855154</v>
      </c>
      <c r="AP250" s="71">
        <f t="shared" si="2024"/>
        <v>20.705658828029033</v>
      </c>
      <c r="AQ250" s="72">
        <f t="shared" si="2024"/>
        <v>-2.6532717326834208</v>
      </c>
      <c r="AR250" s="69" t="s">
        <v>18</v>
      </c>
      <c r="AS250" s="70" t="s">
        <v>18</v>
      </c>
      <c r="AT250" s="70">
        <f t="shared" ref="AT250:AU250" si="2025">AT249/AT248</f>
        <v>1.033312101910828</v>
      </c>
      <c r="AU250" s="70">
        <f t="shared" si="2025"/>
        <v>1.3521480804387569</v>
      </c>
      <c r="AV250" s="54" t="s">
        <v>18</v>
      </c>
      <c r="AW250" s="54" t="s">
        <v>18</v>
      </c>
      <c r="AX250" s="54" t="s">
        <v>18</v>
      </c>
      <c r="AY250" s="71" t="s">
        <v>18</v>
      </c>
      <c r="AZ250" s="71" t="s">
        <v>18</v>
      </c>
      <c r="BA250" s="72">
        <f t="shared" ref="BA250" si="2026">(AU250-AT250)*100</f>
        <v>31.883597852792889</v>
      </c>
    </row>
    <row r="251" spans="1:53" s="61" customFormat="1" ht="15.75" hidden="1" customHeight="1" thickBot="1" x14ac:dyDescent="0.3">
      <c r="A251" s="55" t="str">
        <f t="shared" ref="A251" si="2027">B251</f>
        <v>Сахалинская область</v>
      </c>
      <c r="B251" s="116" t="s">
        <v>102</v>
      </c>
      <c r="C251" s="56" t="s">
        <v>17</v>
      </c>
      <c r="D251" s="57">
        <f t="shared" ref="D251:E252" si="2028">N251+X251+AH251</f>
        <v>630.27099999999996</v>
      </c>
      <c r="E251" s="58">
        <f t="shared" si="2028"/>
        <v>773.68799999999999</v>
      </c>
      <c r="F251" s="58">
        <f>P251+Z251+AT251</f>
        <v>652.37900000000002</v>
      </c>
      <c r="G251" s="58">
        <f>Q251+AA251+AU251</f>
        <v>618.10800000000006</v>
      </c>
      <c r="H251" s="59">
        <f t="shared" ref="H251:J252" si="2029">E251/D251</f>
        <v>1.2275481499228111</v>
      </c>
      <c r="I251" s="59">
        <f t="shared" si="2029"/>
        <v>0.84320682238835298</v>
      </c>
      <c r="J251" s="59">
        <f t="shared" si="2029"/>
        <v>0.94746765300538494</v>
      </c>
      <c r="K251" s="58">
        <f t="shared" ref="K251:M252" si="2030">E251-D251</f>
        <v>143.41700000000003</v>
      </c>
      <c r="L251" s="58">
        <f t="shared" si="2030"/>
        <v>-121.30899999999997</v>
      </c>
      <c r="M251" s="60">
        <f t="shared" si="2030"/>
        <v>-34.270999999999958</v>
      </c>
      <c r="N251" s="57">
        <f>'[1]Поступление и задолженность'!N251/1000</f>
        <v>56.530999999999999</v>
      </c>
      <c r="O251" s="58">
        <f>'[1]Поступление и задолженность'!O251/1000</f>
        <v>56.962000000000003</v>
      </c>
      <c r="P251" s="58">
        <f>'[1]Поступление и задолженность'!P251/1000</f>
        <v>63.238</v>
      </c>
      <c r="Q251" s="58">
        <f>'[1]Поступление и задолженность'!Q251/1000</f>
        <v>56.445999999999998</v>
      </c>
      <c r="R251" s="59">
        <f t="shared" ref="R251:T252" si="2031">O251/N251</f>
        <v>1.0076241354301181</v>
      </c>
      <c r="S251" s="59">
        <f t="shared" si="2031"/>
        <v>1.1101787156349847</v>
      </c>
      <c r="T251" s="59">
        <f t="shared" si="2031"/>
        <v>0.89259622378949366</v>
      </c>
      <c r="U251" s="58">
        <f t="shared" ref="U251:W252" si="2032">O251-N251</f>
        <v>0.43100000000000449</v>
      </c>
      <c r="V251" s="58">
        <f t="shared" si="2032"/>
        <v>6.2759999999999962</v>
      </c>
      <c r="W251" s="60">
        <f t="shared" si="2032"/>
        <v>-6.7920000000000016</v>
      </c>
      <c r="X251" s="57">
        <f>'[1]Поступление и задолженность'!X251/1000</f>
        <v>428.58499999999998</v>
      </c>
      <c r="Y251" s="58">
        <f>'[1]Поступление и задолженность'!Y251/1000</f>
        <v>452.69900000000001</v>
      </c>
      <c r="Z251" s="58">
        <f>'[1]Поступление и задолженность'!Z251/1000</f>
        <v>542.72299999999996</v>
      </c>
      <c r="AA251" s="58">
        <f>'[1]Поступление и задолженность'!AA251/1000</f>
        <v>514.452</v>
      </c>
      <c r="AB251" s="59">
        <f t="shared" ref="AB251:AD252" si="2033">Y251/X251</f>
        <v>1.0562642182997539</v>
      </c>
      <c r="AC251" s="59">
        <f t="shared" si="2033"/>
        <v>1.1988606115763454</v>
      </c>
      <c r="AD251" s="59">
        <f t="shared" si="2033"/>
        <v>0.94790897013762088</v>
      </c>
      <c r="AE251" s="58">
        <f t="shared" ref="AE251:AG252" si="2034">Y251-X251</f>
        <v>24.114000000000033</v>
      </c>
      <c r="AF251" s="58">
        <f t="shared" si="2034"/>
        <v>90.023999999999944</v>
      </c>
      <c r="AG251" s="60">
        <f t="shared" si="2034"/>
        <v>-28.270999999999958</v>
      </c>
      <c r="AH251" s="57">
        <f>'[1]Поступление и задолженность'!AH251/1000</f>
        <v>145.155</v>
      </c>
      <c r="AI251" s="58">
        <f>'[1]Поступление и задолженность'!AI251/1000</f>
        <v>264.02699999999999</v>
      </c>
      <c r="AJ251" s="58">
        <f>'[1]Поступление и задолженность'!AJ251/1000</f>
        <v>265.26900000000001</v>
      </c>
      <c r="AK251" s="58">
        <f>'[1]Поступление и задолженность'!AK251/1000</f>
        <v>313.50900000000001</v>
      </c>
      <c r="AL251" s="59">
        <f t="shared" ref="AL251:AN252" si="2035">AI251/AH251</f>
        <v>1.8189314870311046</v>
      </c>
      <c r="AM251" s="59">
        <f t="shared" si="2035"/>
        <v>1.0047040643570544</v>
      </c>
      <c r="AN251" s="59">
        <f t="shared" si="2035"/>
        <v>1.1818531377582755</v>
      </c>
      <c r="AO251" s="58">
        <f t="shared" ref="AO251:AQ252" si="2036">AI251-AH251</f>
        <v>118.87199999999999</v>
      </c>
      <c r="AP251" s="58">
        <f t="shared" si="2036"/>
        <v>1.2420000000000186</v>
      </c>
      <c r="AQ251" s="60">
        <f t="shared" si="2036"/>
        <v>48.240000000000009</v>
      </c>
      <c r="AR251" s="57" t="s">
        <v>18</v>
      </c>
      <c r="AS251" s="58" t="s">
        <v>18</v>
      </c>
      <c r="AT251" s="58">
        <f>'[1]Поступление и задолженность'!AT251/1000</f>
        <v>46.417999999999999</v>
      </c>
      <c r="AU251" s="58">
        <f>'[1]Поступление и задолженность'!AU251/1000</f>
        <v>47.21</v>
      </c>
      <c r="AV251" s="59" t="s">
        <v>18</v>
      </c>
      <c r="AW251" s="59" t="s">
        <v>18</v>
      </c>
      <c r="AX251" s="59">
        <f t="shared" ref="AX251:AX252" si="2037">AU251/AT251</f>
        <v>1.0170623465035116</v>
      </c>
      <c r="AY251" s="58" t="s">
        <v>18</v>
      </c>
      <c r="AZ251" s="58" t="s">
        <v>18</v>
      </c>
      <c r="BA251" s="60">
        <f t="shared" ref="BA251:BA252" si="2038">AU251-AT251</f>
        <v>0.79200000000000159</v>
      </c>
    </row>
    <row r="252" spans="1:53" s="61" customFormat="1" ht="16.5" hidden="1" customHeight="1" x14ac:dyDescent="0.25">
      <c r="A252" s="62" t="str">
        <f t="shared" ref="A252:A253" si="2039">A251</f>
        <v>Сахалинская область</v>
      </c>
      <c r="B252" s="117"/>
      <c r="C252" s="56" t="s">
        <v>19</v>
      </c>
      <c r="D252" s="63">
        <f t="shared" si="2028"/>
        <v>592.05400000000009</v>
      </c>
      <c r="E252" s="64">
        <f t="shared" si="2028"/>
        <v>708.298</v>
      </c>
      <c r="F252" s="64">
        <f>P252+Z252+AT252</f>
        <v>826.97099999999989</v>
      </c>
      <c r="G252" s="64">
        <f>Q252+AA252+AU252</f>
        <v>941.42299999999989</v>
      </c>
      <c r="H252" s="65">
        <f t="shared" si="2029"/>
        <v>1.1963401986980915</v>
      </c>
      <c r="I252" s="65">
        <f t="shared" si="2029"/>
        <v>1.1675467105653268</v>
      </c>
      <c r="J252" s="65">
        <f t="shared" si="2029"/>
        <v>1.1383990490597615</v>
      </c>
      <c r="K252" s="64">
        <f t="shared" si="2030"/>
        <v>116.24399999999991</v>
      </c>
      <c r="L252" s="64">
        <f t="shared" si="2030"/>
        <v>118.67299999999989</v>
      </c>
      <c r="M252" s="66">
        <f t="shared" si="2030"/>
        <v>114.452</v>
      </c>
      <c r="N252" s="63">
        <f>'[1]Поступление и задолженность'!N252/1000</f>
        <v>41.896999999999998</v>
      </c>
      <c r="O252" s="64">
        <f>'[1]Поступление и задолженность'!O252/1000</f>
        <v>52.545000000000002</v>
      </c>
      <c r="P252" s="64">
        <f>'[1]Поступление и задолженность'!P252/1000</f>
        <v>56.274999999999999</v>
      </c>
      <c r="Q252" s="64">
        <f>'[1]Поступление и задолженность'!Q252/1000</f>
        <v>57.741999999999997</v>
      </c>
      <c r="R252" s="65">
        <f t="shared" si="2031"/>
        <v>1.2541470749695682</v>
      </c>
      <c r="S252" s="65">
        <f t="shared" si="2031"/>
        <v>1.0709867732419831</v>
      </c>
      <c r="T252" s="65">
        <f t="shared" si="2031"/>
        <v>1.0260684140382053</v>
      </c>
      <c r="U252" s="64">
        <f t="shared" si="2032"/>
        <v>10.648000000000003</v>
      </c>
      <c r="V252" s="64">
        <f t="shared" si="2032"/>
        <v>3.7299999999999969</v>
      </c>
      <c r="W252" s="66">
        <f t="shared" si="2032"/>
        <v>1.4669999999999987</v>
      </c>
      <c r="X252" s="63">
        <f>'[1]Поступление и задолженность'!X252/1000</f>
        <v>526.03399999999999</v>
      </c>
      <c r="Y252" s="64">
        <f>'[1]Поступление и задолженность'!Y252/1000</f>
        <v>617.23</v>
      </c>
      <c r="Z252" s="64">
        <f>'[1]Поступление и задолженность'!Z252/1000</f>
        <v>733.49699999999996</v>
      </c>
      <c r="AA252" s="64">
        <f>'[1]Поступление и задолженность'!AA252/1000</f>
        <v>841.35299999999995</v>
      </c>
      <c r="AB252" s="65">
        <f t="shared" si="2033"/>
        <v>1.1733652197386482</v>
      </c>
      <c r="AC252" s="65">
        <f t="shared" si="2033"/>
        <v>1.1883690034509016</v>
      </c>
      <c r="AD252" s="65">
        <f t="shared" si="2033"/>
        <v>1.147043546190373</v>
      </c>
      <c r="AE252" s="64">
        <f t="shared" si="2034"/>
        <v>91.196000000000026</v>
      </c>
      <c r="AF252" s="64">
        <f t="shared" si="2034"/>
        <v>116.26699999999994</v>
      </c>
      <c r="AG252" s="66">
        <f t="shared" si="2034"/>
        <v>107.85599999999999</v>
      </c>
      <c r="AH252" s="63">
        <f>'[1]Поступление и задолженность'!AH252/1000</f>
        <v>24.123000000000001</v>
      </c>
      <c r="AI252" s="64">
        <f>'[1]Поступление и задолженность'!AI252/1000</f>
        <v>38.523000000000003</v>
      </c>
      <c r="AJ252" s="64">
        <f>'[1]Поступление и задолженность'!AJ252/1000</f>
        <v>90.075000000000003</v>
      </c>
      <c r="AK252" s="64">
        <f>'[1]Поступление и задолженность'!AK252/1000</f>
        <v>68.027000000000001</v>
      </c>
      <c r="AL252" s="65">
        <f t="shared" si="2035"/>
        <v>1.5969406790200225</v>
      </c>
      <c r="AM252" s="65">
        <f t="shared" si="2035"/>
        <v>2.3382135347714352</v>
      </c>
      <c r="AN252" s="65">
        <f t="shared" si="2035"/>
        <v>0.75522620038856503</v>
      </c>
      <c r="AO252" s="64">
        <f t="shared" si="2036"/>
        <v>14.400000000000002</v>
      </c>
      <c r="AP252" s="64">
        <f t="shared" si="2036"/>
        <v>51.552</v>
      </c>
      <c r="AQ252" s="66">
        <f t="shared" si="2036"/>
        <v>-22.048000000000002</v>
      </c>
      <c r="AR252" s="63">
        <f>'[1]Поступление и задолженность'!AR252/1000</f>
        <v>20.341999999999999</v>
      </c>
      <c r="AS252" s="64">
        <f>'[1]Поступление и задолженность'!AS252/1000</f>
        <v>29.943999999999999</v>
      </c>
      <c r="AT252" s="64">
        <f>'[1]Поступление и задолженность'!AT252/1000</f>
        <v>37.198999999999998</v>
      </c>
      <c r="AU252" s="64">
        <f>'[1]Поступление и задолженность'!AU252/1000</f>
        <v>42.328000000000003</v>
      </c>
      <c r="AV252" s="65">
        <f t="shared" ref="AV252:AW252" si="2040">AS252/AR252</f>
        <v>1.4720283157998231</v>
      </c>
      <c r="AW252" s="65">
        <f t="shared" si="2040"/>
        <v>1.2422855997862676</v>
      </c>
      <c r="AX252" s="65">
        <f t="shared" si="2037"/>
        <v>1.1378800505389932</v>
      </c>
      <c r="AY252" s="64">
        <f t="shared" ref="AY252:AZ252" si="2041">AS252-AR252</f>
        <v>9.6020000000000003</v>
      </c>
      <c r="AZ252" s="64">
        <f t="shared" si="2041"/>
        <v>7.254999999999999</v>
      </c>
      <c r="BA252" s="66">
        <f t="shared" si="2038"/>
        <v>5.1290000000000049</v>
      </c>
    </row>
    <row r="253" spans="1:53" s="61" customFormat="1" ht="45" hidden="1" customHeight="1" thickBot="1" x14ac:dyDescent="0.3">
      <c r="A253" s="67" t="str">
        <f t="shared" si="2039"/>
        <v>Сахалинская область</v>
      </c>
      <c r="B253" s="118"/>
      <c r="C253" s="68" t="s">
        <v>20</v>
      </c>
      <c r="D253" s="69">
        <f t="shared" ref="D253:G253" si="2042">D252/D251</f>
        <v>0.93936417826617458</v>
      </c>
      <c r="E253" s="70">
        <f t="shared" si="2042"/>
        <v>0.91548272688732413</v>
      </c>
      <c r="F253" s="70">
        <f t="shared" si="2042"/>
        <v>1.2676235746398947</v>
      </c>
      <c r="G253" s="70">
        <f t="shared" si="2042"/>
        <v>1.5230720197764789</v>
      </c>
      <c r="H253" s="54" t="s">
        <v>18</v>
      </c>
      <c r="I253" s="54" t="s">
        <v>18</v>
      </c>
      <c r="J253" s="54" t="s">
        <v>18</v>
      </c>
      <c r="K253" s="71">
        <f t="shared" ref="K253:M253" si="2043">(E253-D253)*100</f>
        <v>-2.3881451378850449</v>
      </c>
      <c r="L253" s="71">
        <f t="shared" si="2043"/>
        <v>35.214084775257056</v>
      </c>
      <c r="M253" s="72">
        <f t="shared" si="2043"/>
        <v>25.544844513658415</v>
      </c>
      <c r="N253" s="69">
        <f t="shared" ref="N253:Q253" si="2044">N252/N251</f>
        <v>0.74113318356300084</v>
      </c>
      <c r="O253" s="70">
        <f t="shared" si="2044"/>
        <v>0.92245707664758958</v>
      </c>
      <c r="P253" s="70">
        <f t="shared" si="2044"/>
        <v>0.88989215345203831</v>
      </c>
      <c r="Q253" s="70">
        <f t="shared" si="2044"/>
        <v>1.0229599971654324</v>
      </c>
      <c r="R253" s="54" t="s">
        <v>18</v>
      </c>
      <c r="S253" s="54" t="s">
        <v>18</v>
      </c>
      <c r="T253" s="54" t="s">
        <v>18</v>
      </c>
      <c r="U253" s="71">
        <f t="shared" ref="U253:W253" si="2045">(O253-N253)*100</f>
        <v>18.132389308458873</v>
      </c>
      <c r="V253" s="71">
        <f t="shared" si="2045"/>
        <v>-3.2564923195551265</v>
      </c>
      <c r="W253" s="72">
        <f t="shared" si="2045"/>
        <v>13.306784371339408</v>
      </c>
      <c r="X253" s="69">
        <f t="shared" ref="X253:AA253" si="2046">X252/X251</f>
        <v>1.2273737998296721</v>
      </c>
      <c r="Y253" s="70">
        <f t="shared" si="2046"/>
        <v>1.3634445845915277</v>
      </c>
      <c r="Z253" s="70">
        <f t="shared" si="2046"/>
        <v>1.3515126500995904</v>
      </c>
      <c r="AA253" s="70">
        <f t="shared" si="2046"/>
        <v>1.6354353758951272</v>
      </c>
      <c r="AB253" s="54" t="s">
        <v>18</v>
      </c>
      <c r="AC253" s="54" t="s">
        <v>18</v>
      </c>
      <c r="AD253" s="54" t="s">
        <v>18</v>
      </c>
      <c r="AE253" s="71">
        <f t="shared" ref="AE253:AG253" si="2047">(Y253-X253)*100</f>
        <v>13.607078476185563</v>
      </c>
      <c r="AF253" s="71">
        <f t="shared" si="2047"/>
        <v>-1.1931934491937302</v>
      </c>
      <c r="AG253" s="72">
        <f t="shared" si="2047"/>
        <v>28.39227257955368</v>
      </c>
      <c r="AH253" s="69">
        <f t="shared" ref="AH253:AK253" si="2048">AH252/AH251</f>
        <v>0.16618786814095279</v>
      </c>
      <c r="AI253" s="70">
        <f t="shared" si="2048"/>
        <v>0.14590553238873299</v>
      </c>
      <c r="AJ253" s="70">
        <f t="shared" si="2048"/>
        <v>0.33956097395474028</v>
      </c>
      <c r="AK253" s="70">
        <f t="shared" si="2048"/>
        <v>0.21698579626103237</v>
      </c>
      <c r="AL253" s="54" t="s">
        <v>18</v>
      </c>
      <c r="AM253" s="54" t="s">
        <v>18</v>
      </c>
      <c r="AN253" s="54" t="s">
        <v>18</v>
      </c>
      <c r="AO253" s="71">
        <f t="shared" ref="AO253:AQ253" si="2049">(AI253-AH253)*100</f>
        <v>-2.02823357522198</v>
      </c>
      <c r="AP253" s="71">
        <f t="shared" si="2049"/>
        <v>19.365544156600727</v>
      </c>
      <c r="AQ253" s="72">
        <f t="shared" si="2049"/>
        <v>-12.257517769370791</v>
      </c>
      <c r="AR253" s="69" t="s">
        <v>18</v>
      </c>
      <c r="AS253" s="70" t="s">
        <v>18</v>
      </c>
      <c r="AT253" s="70">
        <f t="shared" ref="AT253:AU253" si="2050">AT252/AT251</f>
        <v>0.80139170149510963</v>
      </c>
      <c r="AU253" s="70">
        <f t="shared" si="2050"/>
        <v>0.89658970557085371</v>
      </c>
      <c r="AV253" s="54" t="s">
        <v>18</v>
      </c>
      <c r="AW253" s="54" t="s">
        <v>18</v>
      </c>
      <c r="AX253" s="54" t="s">
        <v>18</v>
      </c>
      <c r="AY253" s="71" t="s">
        <v>18</v>
      </c>
      <c r="AZ253" s="71" t="s">
        <v>18</v>
      </c>
      <c r="BA253" s="72">
        <f t="shared" ref="BA253" si="2051">(AU253-AT253)*100</f>
        <v>9.519800407574408</v>
      </c>
    </row>
    <row r="254" spans="1:53" s="61" customFormat="1" ht="15.75" hidden="1" customHeight="1" thickBot="1" x14ac:dyDescent="0.3">
      <c r="A254" s="55" t="str">
        <f t="shared" ref="A254" si="2052">B254</f>
        <v>Еврейская автономная область</v>
      </c>
      <c r="B254" s="116" t="s">
        <v>103</v>
      </c>
      <c r="C254" s="56" t="s">
        <v>17</v>
      </c>
      <c r="D254" s="57">
        <f t="shared" ref="D254:E255" si="2053">N254+X254+AH254</f>
        <v>122.01599999999999</v>
      </c>
      <c r="E254" s="58">
        <f t="shared" si="2053"/>
        <v>143.22200000000001</v>
      </c>
      <c r="F254" s="58">
        <f>P254+Z254+AT254</f>
        <v>147.21799999999999</v>
      </c>
      <c r="G254" s="58">
        <f>Q254+AA254+AU254</f>
        <v>141.63400000000001</v>
      </c>
      <c r="H254" s="59">
        <f t="shared" ref="H254:J255" si="2054">E254/D254</f>
        <v>1.1737968790978235</v>
      </c>
      <c r="I254" s="59">
        <f t="shared" si="2054"/>
        <v>1.0279007415061931</v>
      </c>
      <c r="J254" s="59">
        <f t="shared" si="2054"/>
        <v>0.96206985558831137</v>
      </c>
      <c r="K254" s="58">
        <f t="shared" ref="K254:M255" si="2055">E254-D254</f>
        <v>21.206000000000017</v>
      </c>
      <c r="L254" s="58">
        <f t="shared" si="2055"/>
        <v>3.9959999999999809</v>
      </c>
      <c r="M254" s="60">
        <f t="shared" si="2055"/>
        <v>-5.5839999999999748</v>
      </c>
      <c r="N254" s="57">
        <f>'[1]Поступление и задолженность'!N254/1000</f>
        <v>17.585000000000001</v>
      </c>
      <c r="O254" s="58">
        <f>'[1]Поступление и задолженность'!O254/1000</f>
        <v>19.289000000000001</v>
      </c>
      <c r="P254" s="58">
        <f>'[1]Поступление и задолженность'!P254/1000</f>
        <v>21.545000000000002</v>
      </c>
      <c r="Q254" s="58">
        <f>'[1]Поступление и задолженность'!Q254/1000</f>
        <v>24.792000000000002</v>
      </c>
      <c r="R254" s="59">
        <f t="shared" ref="R254:T255" si="2056">O254/N254</f>
        <v>1.0969007676997442</v>
      </c>
      <c r="S254" s="59">
        <f t="shared" si="2056"/>
        <v>1.1169578516252787</v>
      </c>
      <c r="T254" s="59">
        <f t="shared" si="2056"/>
        <v>1.150707820840102</v>
      </c>
      <c r="U254" s="58">
        <f t="shared" ref="U254:W255" si="2057">O254-N254</f>
        <v>1.7040000000000006</v>
      </c>
      <c r="V254" s="58">
        <f t="shared" si="2057"/>
        <v>2.2560000000000002</v>
      </c>
      <c r="W254" s="60">
        <f t="shared" si="2057"/>
        <v>3.2469999999999999</v>
      </c>
      <c r="X254" s="57">
        <f>'[1]Поступление и задолженность'!X254/1000</f>
        <v>65.293999999999997</v>
      </c>
      <c r="Y254" s="58">
        <f>'[1]Поступление и задолженность'!Y254/1000</f>
        <v>78.555000000000007</v>
      </c>
      <c r="Z254" s="58">
        <f>'[1]Поступление и задолженность'!Z254/1000</f>
        <v>102.125</v>
      </c>
      <c r="AA254" s="58">
        <f>'[1]Поступление и задолженность'!AA254/1000</f>
        <v>93.179000000000002</v>
      </c>
      <c r="AB254" s="59">
        <f t="shared" ref="AB254:AD255" si="2058">Y254/X254</f>
        <v>1.203096762336509</v>
      </c>
      <c r="AC254" s="59">
        <f t="shared" si="2058"/>
        <v>1.3000445547705428</v>
      </c>
      <c r="AD254" s="59">
        <f t="shared" si="2058"/>
        <v>0.91240146878824968</v>
      </c>
      <c r="AE254" s="58">
        <f t="shared" ref="AE254:AG255" si="2059">Y254-X254</f>
        <v>13.26100000000001</v>
      </c>
      <c r="AF254" s="58">
        <f t="shared" si="2059"/>
        <v>23.569999999999993</v>
      </c>
      <c r="AG254" s="60">
        <f t="shared" si="2059"/>
        <v>-8.945999999999998</v>
      </c>
      <c r="AH254" s="57">
        <f>'[1]Поступление и задолженность'!AH254/1000</f>
        <v>39.137</v>
      </c>
      <c r="AI254" s="58">
        <f>'[1]Поступление и задолженность'!AI254/1000</f>
        <v>45.378</v>
      </c>
      <c r="AJ254" s="58">
        <f>'[1]Поступление и задолженность'!AJ254/1000</f>
        <v>49.16</v>
      </c>
      <c r="AK254" s="58">
        <f>'[1]Поступление и задолженность'!AK254/1000</f>
        <v>48.173999999999999</v>
      </c>
      <c r="AL254" s="59">
        <f t="shared" ref="AL254:AN255" si="2060">AI254/AH254</f>
        <v>1.1594654674604594</v>
      </c>
      <c r="AM254" s="59">
        <f t="shared" si="2060"/>
        <v>1.0833443518885804</v>
      </c>
      <c r="AN254" s="59">
        <f t="shared" si="2060"/>
        <v>0.97994304312449154</v>
      </c>
      <c r="AO254" s="58">
        <f t="shared" ref="AO254:AQ255" si="2061">AI254-AH254</f>
        <v>6.2409999999999997</v>
      </c>
      <c r="AP254" s="58">
        <f t="shared" si="2061"/>
        <v>3.7819999999999965</v>
      </c>
      <c r="AQ254" s="60">
        <f t="shared" si="2061"/>
        <v>-0.9859999999999971</v>
      </c>
      <c r="AR254" s="57" t="s">
        <v>18</v>
      </c>
      <c r="AS254" s="58" t="s">
        <v>18</v>
      </c>
      <c r="AT254" s="58">
        <f>'[1]Поступление и задолженность'!AT254/1000</f>
        <v>23.547999999999998</v>
      </c>
      <c r="AU254" s="58">
        <f>'[1]Поступление и задолженность'!AU254/1000</f>
        <v>23.663</v>
      </c>
      <c r="AV254" s="59" t="s">
        <v>18</v>
      </c>
      <c r="AW254" s="59" t="s">
        <v>18</v>
      </c>
      <c r="AX254" s="59">
        <f t="shared" ref="AX254:AX255" si="2062">AU254/AT254</f>
        <v>1.004883641922881</v>
      </c>
      <c r="AY254" s="58" t="s">
        <v>18</v>
      </c>
      <c r="AZ254" s="58" t="s">
        <v>18</v>
      </c>
      <c r="BA254" s="60">
        <f t="shared" ref="BA254:BA255" si="2063">AU254-AT254</f>
        <v>0.11500000000000199</v>
      </c>
    </row>
    <row r="255" spans="1:53" s="61" customFormat="1" ht="16.5" hidden="1" customHeight="1" x14ac:dyDescent="0.25">
      <c r="A255" s="62" t="str">
        <f t="shared" ref="A255:A256" si="2064">A254</f>
        <v>Еврейская автономная область</v>
      </c>
      <c r="B255" s="117"/>
      <c r="C255" s="56" t="s">
        <v>19</v>
      </c>
      <c r="D255" s="63">
        <f t="shared" si="2053"/>
        <v>69.980999999999995</v>
      </c>
      <c r="E255" s="64">
        <f t="shared" si="2053"/>
        <v>91.893000000000001</v>
      </c>
      <c r="F255" s="64">
        <f>P255+Z255+AT255</f>
        <v>106.72699999999999</v>
      </c>
      <c r="G255" s="64">
        <f>Q255+AA255+AU255</f>
        <v>128.20599999999999</v>
      </c>
      <c r="H255" s="65">
        <f t="shared" si="2054"/>
        <v>1.313113559394693</v>
      </c>
      <c r="I255" s="65">
        <f t="shared" si="2054"/>
        <v>1.1614268769111902</v>
      </c>
      <c r="J255" s="65">
        <f t="shared" si="2054"/>
        <v>1.2012517919551753</v>
      </c>
      <c r="K255" s="64">
        <f t="shared" si="2055"/>
        <v>21.912000000000006</v>
      </c>
      <c r="L255" s="64">
        <f t="shared" si="2055"/>
        <v>14.833999999999989</v>
      </c>
      <c r="M255" s="66">
        <f t="shared" si="2055"/>
        <v>21.478999999999999</v>
      </c>
      <c r="N255" s="63">
        <f>'[1]Поступление и задолженность'!N255/1000</f>
        <v>12.77</v>
      </c>
      <c r="O255" s="64">
        <f>'[1]Поступление и задолженность'!O255/1000</f>
        <v>18.091000000000001</v>
      </c>
      <c r="P255" s="64">
        <f>'[1]Поступление и задолженность'!P255/1000</f>
        <v>21.184000000000001</v>
      </c>
      <c r="Q255" s="64">
        <f>'[1]Поступление и задолженность'!Q255/1000</f>
        <v>24.951000000000001</v>
      </c>
      <c r="R255" s="65">
        <f t="shared" si="2056"/>
        <v>1.4166797180892718</v>
      </c>
      <c r="S255" s="65">
        <f t="shared" si="2056"/>
        <v>1.1709689901055773</v>
      </c>
      <c r="T255" s="65">
        <f t="shared" si="2056"/>
        <v>1.1778228851963746</v>
      </c>
      <c r="U255" s="64">
        <f t="shared" si="2057"/>
        <v>5.3210000000000015</v>
      </c>
      <c r="V255" s="64">
        <f t="shared" si="2057"/>
        <v>3.093</v>
      </c>
      <c r="W255" s="66">
        <f t="shared" si="2057"/>
        <v>3.7669999999999995</v>
      </c>
      <c r="X255" s="63">
        <f>'[1]Поступление и задолженность'!X255/1000</f>
        <v>46.542999999999999</v>
      </c>
      <c r="Y255" s="64">
        <f>'[1]Поступление и задолженность'!Y255/1000</f>
        <v>59.944000000000003</v>
      </c>
      <c r="Z255" s="64">
        <f>'[1]Поступление и задолженность'!Z255/1000</f>
        <v>72.221999999999994</v>
      </c>
      <c r="AA255" s="64">
        <f>'[1]Поступление и задолженность'!AA255/1000</f>
        <v>87.201999999999998</v>
      </c>
      <c r="AB255" s="65">
        <f t="shared" si="2058"/>
        <v>1.2879272930408441</v>
      </c>
      <c r="AC255" s="65">
        <f t="shared" si="2058"/>
        <v>1.2048245028693445</v>
      </c>
      <c r="AD255" s="65">
        <f t="shared" si="2058"/>
        <v>1.2074160228185318</v>
      </c>
      <c r="AE255" s="64">
        <f t="shared" si="2059"/>
        <v>13.401000000000003</v>
      </c>
      <c r="AF255" s="64">
        <f t="shared" si="2059"/>
        <v>12.277999999999992</v>
      </c>
      <c r="AG255" s="66">
        <f t="shared" si="2059"/>
        <v>14.980000000000004</v>
      </c>
      <c r="AH255" s="63">
        <f>'[1]Поступление и задолженность'!AH255/1000</f>
        <v>10.667999999999999</v>
      </c>
      <c r="AI255" s="64">
        <f>'[1]Поступление и задолженность'!AI255/1000</f>
        <v>13.858000000000001</v>
      </c>
      <c r="AJ255" s="64">
        <f>'[1]Поступление и задолженность'!AJ255/1000</f>
        <v>17.876999999999999</v>
      </c>
      <c r="AK255" s="64">
        <f>'[1]Поступление и задолженность'!AK255/1000</f>
        <v>21.734999999999999</v>
      </c>
      <c r="AL255" s="65">
        <f t="shared" si="2060"/>
        <v>1.2990251218597677</v>
      </c>
      <c r="AM255" s="65">
        <f t="shared" si="2060"/>
        <v>1.2900129888872851</v>
      </c>
      <c r="AN255" s="65">
        <f t="shared" si="2060"/>
        <v>1.2158080214801141</v>
      </c>
      <c r="AO255" s="64">
        <f t="shared" si="2061"/>
        <v>3.1900000000000013</v>
      </c>
      <c r="AP255" s="64">
        <f t="shared" si="2061"/>
        <v>4.0189999999999984</v>
      </c>
      <c r="AQ255" s="66">
        <f t="shared" si="2061"/>
        <v>3.8580000000000005</v>
      </c>
      <c r="AR255" s="63">
        <f>'[1]Поступление и задолженность'!AR255/1000</f>
        <v>6.827</v>
      </c>
      <c r="AS255" s="64">
        <f>'[1]Поступление и задолженность'!AS255/1000</f>
        <v>9.5470000000000006</v>
      </c>
      <c r="AT255" s="64">
        <f>'[1]Поступление и задолженность'!AT255/1000</f>
        <v>13.321</v>
      </c>
      <c r="AU255" s="64">
        <f>'[1]Поступление и задолженность'!AU255/1000</f>
        <v>16.053000000000001</v>
      </c>
      <c r="AV255" s="65">
        <f t="shared" ref="AV255:AW255" si="2065">AS255/AR255</f>
        <v>1.398418045993848</v>
      </c>
      <c r="AW255" s="65">
        <f t="shared" si="2065"/>
        <v>1.3953074264166754</v>
      </c>
      <c r="AX255" s="65">
        <f t="shared" si="2062"/>
        <v>1.2050897079798815</v>
      </c>
      <c r="AY255" s="64">
        <f t="shared" ref="AY255:AZ255" si="2066">AS255-AR255</f>
        <v>2.7200000000000006</v>
      </c>
      <c r="AZ255" s="64">
        <f t="shared" si="2066"/>
        <v>3.7739999999999991</v>
      </c>
      <c r="BA255" s="66">
        <f t="shared" si="2063"/>
        <v>2.7320000000000011</v>
      </c>
    </row>
    <row r="256" spans="1:53" s="61" customFormat="1" ht="45" hidden="1" customHeight="1" thickBot="1" x14ac:dyDescent="0.3">
      <c r="A256" s="67" t="str">
        <f t="shared" si="2064"/>
        <v>Еврейская автономная область</v>
      </c>
      <c r="B256" s="118"/>
      <c r="C256" s="68" t="s">
        <v>20</v>
      </c>
      <c r="D256" s="69">
        <f t="shared" ref="D256:G256" si="2067">D255/D254</f>
        <v>0.57353953579858374</v>
      </c>
      <c r="E256" s="70">
        <f t="shared" si="2067"/>
        <v>0.64161232212928176</v>
      </c>
      <c r="F256" s="70">
        <f t="shared" si="2067"/>
        <v>0.7249589044817889</v>
      </c>
      <c r="G256" s="70">
        <f t="shared" si="2067"/>
        <v>0.90519225609669973</v>
      </c>
      <c r="H256" s="54" t="s">
        <v>18</v>
      </c>
      <c r="I256" s="54" t="s">
        <v>18</v>
      </c>
      <c r="J256" s="54" t="s">
        <v>18</v>
      </c>
      <c r="K256" s="71">
        <f t="shared" ref="K256:M256" si="2068">(E256-D256)*100</f>
        <v>6.8072786330698021</v>
      </c>
      <c r="L256" s="71">
        <f t="shared" si="2068"/>
        <v>8.3346582352507141</v>
      </c>
      <c r="M256" s="72">
        <f t="shared" si="2068"/>
        <v>18.023335161491083</v>
      </c>
      <c r="N256" s="69">
        <f t="shared" ref="N256:Q256" si="2069">N255/N254</f>
        <v>0.72618709127096948</v>
      </c>
      <c r="O256" s="70">
        <f t="shared" si="2069"/>
        <v>0.93789206283373938</v>
      </c>
      <c r="P256" s="70">
        <f t="shared" si="2069"/>
        <v>0.98324437224414019</v>
      </c>
      <c r="Q256" s="70">
        <f t="shared" si="2069"/>
        <v>1.0064133591481121</v>
      </c>
      <c r="R256" s="54" t="s">
        <v>18</v>
      </c>
      <c r="S256" s="54" t="s">
        <v>18</v>
      </c>
      <c r="T256" s="54" t="s">
        <v>18</v>
      </c>
      <c r="U256" s="71">
        <f t="shared" ref="U256:W256" si="2070">(O256-N256)*100</f>
        <v>21.170497156276991</v>
      </c>
      <c r="V256" s="71">
        <f t="shared" si="2070"/>
        <v>4.53523094104008</v>
      </c>
      <c r="W256" s="72">
        <f t="shared" si="2070"/>
        <v>2.3168986903971955</v>
      </c>
      <c r="X256" s="69">
        <f t="shared" ref="X256:AA256" si="2071">X255/X254</f>
        <v>0.71282200508469384</v>
      </c>
      <c r="Y256" s="70">
        <f t="shared" si="2071"/>
        <v>0.76308319012157089</v>
      </c>
      <c r="Z256" s="70">
        <f t="shared" si="2071"/>
        <v>0.70719216646266825</v>
      </c>
      <c r="AA256" s="70">
        <f t="shared" si="2071"/>
        <v>0.93585464536000595</v>
      </c>
      <c r="AB256" s="54" t="s">
        <v>18</v>
      </c>
      <c r="AC256" s="54" t="s">
        <v>18</v>
      </c>
      <c r="AD256" s="54" t="s">
        <v>18</v>
      </c>
      <c r="AE256" s="71">
        <f t="shared" ref="AE256:AG256" si="2072">(Y256-X256)*100</f>
        <v>5.0261185036877043</v>
      </c>
      <c r="AF256" s="71">
        <f t="shared" si="2072"/>
        <v>-5.5891023658902643</v>
      </c>
      <c r="AG256" s="72">
        <f t="shared" si="2072"/>
        <v>22.866247889733771</v>
      </c>
      <c r="AH256" s="69">
        <f t="shared" ref="AH256:AK256" si="2073">AH255/AH254</f>
        <v>0.27258093364335539</v>
      </c>
      <c r="AI256" s="70">
        <f t="shared" si="2073"/>
        <v>0.30539027722685003</v>
      </c>
      <c r="AJ256" s="70">
        <f t="shared" si="2073"/>
        <v>0.3636493083807974</v>
      </c>
      <c r="AK256" s="70">
        <f t="shared" si="2073"/>
        <v>0.45117698343504792</v>
      </c>
      <c r="AL256" s="54" t="s">
        <v>18</v>
      </c>
      <c r="AM256" s="54" t="s">
        <v>18</v>
      </c>
      <c r="AN256" s="54" t="s">
        <v>18</v>
      </c>
      <c r="AO256" s="71">
        <f t="shared" ref="AO256:AQ256" si="2074">(AI256-AH256)*100</f>
        <v>3.2809343583494632</v>
      </c>
      <c r="AP256" s="71">
        <f t="shared" si="2074"/>
        <v>5.8259031153947376</v>
      </c>
      <c r="AQ256" s="72">
        <f t="shared" si="2074"/>
        <v>8.7527675054250516</v>
      </c>
      <c r="AR256" s="69" t="s">
        <v>18</v>
      </c>
      <c r="AS256" s="70" t="s">
        <v>18</v>
      </c>
      <c r="AT256" s="70">
        <f t="shared" ref="AT256:AU256" si="2075">AT255/AT254</f>
        <v>0.56569560047562428</v>
      </c>
      <c r="AU256" s="70">
        <f t="shared" si="2075"/>
        <v>0.67840087900942403</v>
      </c>
      <c r="AV256" s="54" t="s">
        <v>18</v>
      </c>
      <c r="AW256" s="54" t="s">
        <v>18</v>
      </c>
      <c r="AX256" s="54" t="s">
        <v>18</v>
      </c>
      <c r="AY256" s="71" t="s">
        <v>18</v>
      </c>
      <c r="AZ256" s="71" t="s">
        <v>18</v>
      </c>
      <c r="BA256" s="72">
        <f t="shared" ref="BA256" si="2076">(AU256-AT256)*100</f>
        <v>11.270527853379974</v>
      </c>
    </row>
    <row r="257" spans="1:53" s="61" customFormat="1" ht="15.75" hidden="1" customHeight="1" thickBot="1" x14ac:dyDescent="0.3">
      <c r="A257" s="55" t="str">
        <f t="shared" ref="A257" si="2077">B257</f>
        <v>Чукотский АО</v>
      </c>
      <c r="B257" s="116" t="s">
        <v>104</v>
      </c>
      <c r="C257" s="56" t="s">
        <v>17</v>
      </c>
      <c r="D257" s="57">
        <f t="shared" ref="D257:E258" si="2078">N257+X257+AH257</f>
        <v>23.152000000000001</v>
      </c>
      <c r="E257" s="58">
        <f t="shared" si="2078"/>
        <v>28.127000000000002</v>
      </c>
      <c r="F257" s="58">
        <f>P257+Z257+AT257</f>
        <v>13.294999999999998</v>
      </c>
      <c r="G257" s="58">
        <f>Q257+AA257+AU257</f>
        <v>11.321999999999999</v>
      </c>
      <c r="H257" s="59">
        <f t="shared" ref="H257:J258" si="2079">E257/D257</f>
        <v>1.2148842432619213</v>
      </c>
      <c r="I257" s="59">
        <f t="shared" si="2079"/>
        <v>0.47267749848899621</v>
      </c>
      <c r="J257" s="59">
        <f t="shared" si="2079"/>
        <v>0.8515983452425725</v>
      </c>
      <c r="K257" s="58">
        <f t="shared" ref="K257:M258" si="2080">E257-D257</f>
        <v>4.9750000000000014</v>
      </c>
      <c r="L257" s="58">
        <f t="shared" si="2080"/>
        <v>-14.832000000000004</v>
      </c>
      <c r="M257" s="60">
        <f t="shared" si="2080"/>
        <v>-1.972999999999999</v>
      </c>
      <c r="N257" s="57">
        <f>'[1]Поступление и задолженность'!N257/1000</f>
        <v>1.169</v>
      </c>
      <c r="O257" s="58">
        <f>'[1]Поступление и задолженность'!O257/1000</f>
        <v>1.847</v>
      </c>
      <c r="P257" s="58">
        <f>'[1]Поступление и задолженность'!P257/1000</f>
        <v>2.1589999999999998</v>
      </c>
      <c r="Q257" s="58">
        <f>'[1]Поступление и задолженность'!Q257/1000</f>
        <v>1.853</v>
      </c>
      <c r="R257" s="59">
        <f t="shared" ref="R257:T258" si="2081">O257/N257</f>
        <v>1.5799828913601368</v>
      </c>
      <c r="S257" s="59">
        <f t="shared" si="2081"/>
        <v>1.1689225771521385</v>
      </c>
      <c r="T257" s="59">
        <f t="shared" si="2081"/>
        <v>0.8582677165354331</v>
      </c>
      <c r="U257" s="58">
        <f t="shared" ref="U257:W258" si="2082">O257-N257</f>
        <v>0.67799999999999994</v>
      </c>
      <c r="V257" s="58">
        <f t="shared" si="2082"/>
        <v>0.31199999999999983</v>
      </c>
      <c r="W257" s="60">
        <f t="shared" si="2082"/>
        <v>-0.30599999999999983</v>
      </c>
      <c r="X257" s="57">
        <f>'[1]Поступление и задолженность'!X257/1000</f>
        <v>4.625</v>
      </c>
      <c r="Y257" s="58">
        <f>'[1]Поступление и задолженность'!Y257/1000</f>
        <v>4.7450000000000001</v>
      </c>
      <c r="Z257" s="58">
        <f>'[1]Поступление и задолженность'!Z257/1000</f>
        <v>7.0279999999999996</v>
      </c>
      <c r="AA257" s="58">
        <f>'[1]Поступление и задолженность'!AA257/1000</f>
        <v>7.0759999999999996</v>
      </c>
      <c r="AB257" s="59">
        <f t="shared" ref="AB257:AD258" si="2083">Y257/X257</f>
        <v>1.0259459459459459</v>
      </c>
      <c r="AC257" s="59">
        <f t="shared" si="2083"/>
        <v>1.4811380400421494</v>
      </c>
      <c r="AD257" s="59">
        <f t="shared" si="2083"/>
        <v>1.0068298235628912</v>
      </c>
      <c r="AE257" s="58">
        <f t="shared" ref="AE257:AG258" si="2084">Y257-X257</f>
        <v>0.12000000000000011</v>
      </c>
      <c r="AF257" s="58">
        <f t="shared" si="2084"/>
        <v>2.2829999999999995</v>
      </c>
      <c r="AG257" s="60">
        <f t="shared" si="2084"/>
        <v>4.8000000000000043E-2</v>
      </c>
      <c r="AH257" s="57">
        <f>'[1]Поступление и задолженность'!AH257/1000</f>
        <v>17.358000000000001</v>
      </c>
      <c r="AI257" s="58">
        <f>'[1]Поступление и задолженность'!AI257/1000</f>
        <v>21.535</v>
      </c>
      <c r="AJ257" s="58">
        <f>'[1]Поступление и задолженность'!AJ257/1000</f>
        <v>18.681000000000001</v>
      </c>
      <c r="AK257" s="58">
        <f>'[1]Поступление и задолженность'!AK257/1000</f>
        <v>17.544</v>
      </c>
      <c r="AL257" s="59">
        <f t="shared" ref="AL257:AN258" si="2085">AI257/AH257</f>
        <v>1.2406383223873718</v>
      </c>
      <c r="AM257" s="59">
        <f t="shared" si="2085"/>
        <v>0.86747155792895292</v>
      </c>
      <c r="AN257" s="59">
        <f t="shared" si="2085"/>
        <v>0.93913602055564471</v>
      </c>
      <c r="AO257" s="58">
        <f t="shared" ref="AO257:AQ258" si="2086">AI257-AH257</f>
        <v>4.1769999999999996</v>
      </c>
      <c r="AP257" s="58">
        <f t="shared" si="2086"/>
        <v>-2.8539999999999992</v>
      </c>
      <c r="AQ257" s="60">
        <f t="shared" si="2086"/>
        <v>-1.1370000000000005</v>
      </c>
      <c r="AR257" s="57" t="s">
        <v>18</v>
      </c>
      <c r="AS257" s="58" t="s">
        <v>18</v>
      </c>
      <c r="AT257" s="58">
        <f>'[1]Поступление и задолженность'!AT257/1000</f>
        <v>4.1079999999999997</v>
      </c>
      <c r="AU257" s="58">
        <f>'[1]Поступление и задолженность'!AU257/1000</f>
        <v>2.3929999999999998</v>
      </c>
      <c r="AV257" s="59" t="s">
        <v>18</v>
      </c>
      <c r="AW257" s="59" t="s">
        <v>18</v>
      </c>
      <c r="AX257" s="59">
        <f t="shared" ref="AX257:AX258" si="2087">AU257/AT257</f>
        <v>0.58252190847127561</v>
      </c>
      <c r="AY257" s="58" t="s">
        <v>18</v>
      </c>
      <c r="AZ257" s="58" t="s">
        <v>18</v>
      </c>
      <c r="BA257" s="60">
        <f t="shared" ref="BA257:BA258" si="2088">AU257-AT257</f>
        <v>-1.7149999999999999</v>
      </c>
    </row>
    <row r="258" spans="1:53" s="61" customFormat="1" ht="16.5" hidden="1" customHeight="1" x14ac:dyDescent="0.25">
      <c r="A258" s="62" t="str">
        <f t="shared" ref="A258:A259" si="2089">A257</f>
        <v>Чукотский АО</v>
      </c>
      <c r="B258" s="117"/>
      <c r="C258" s="56" t="s">
        <v>19</v>
      </c>
      <c r="D258" s="63">
        <f t="shared" si="2078"/>
        <v>4.3709999999999996</v>
      </c>
      <c r="E258" s="64">
        <f t="shared" si="2078"/>
        <v>5.8940000000000001</v>
      </c>
      <c r="F258" s="64">
        <f>P258+Z258+AT258</f>
        <v>6.7560000000000002</v>
      </c>
      <c r="G258" s="64">
        <f>Q258+AA258+AU258</f>
        <v>9.3919999999999995</v>
      </c>
      <c r="H258" s="65">
        <f t="shared" si="2079"/>
        <v>1.3484328528940748</v>
      </c>
      <c r="I258" s="65">
        <f t="shared" si="2079"/>
        <v>1.146250424160163</v>
      </c>
      <c r="J258" s="65">
        <f t="shared" si="2079"/>
        <v>1.3901716992303137</v>
      </c>
      <c r="K258" s="64">
        <f t="shared" si="2080"/>
        <v>1.5230000000000006</v>
      </c>
      <c r="L258" s="64">
        <f t="shared" si="2080"/>
        <v>0.8620000000000001</v>
      </c>
      <c r="M258" s="66">
        <f t="shared" si="2080"/>
        <v>2.6359999999999992</v>
      </c>
      <c r="N258" s="63">
        <f>'[1]Поступление и задолженность'!N258/1000</f>
        <v>0.51400000000000001</v>
      </c>
      <c r="O258" s="64">
        <f>'[1]Поступление и задолженность'!O258/1000</f>
        <v>1.133</v>
      </c>
      <c r="P258" s="64">
        <f>'[1]Поступление и задолженность'!P258/1000</f>
        <v>1.0920000000000001</v>
      </c>
      <c r="Q258" s="64">
        <f>'[1]Поступление и задолженность'!Q258/1000</f>
        <v>2.278</v>
      </c>
      <c r="R258" s="65">
        <f t="shared" si="2081"/>
        <v>2.2042801556420235</v>
      </c>
      <c r="S258" s="65">
        <f t="shared" si="2081"/>
        <v>0.96381288614298333</v>
      </c>
      <c r="T258" s="65">
        <f t="shared" si="2081"/>
        <v>2.0860805860805858</v>
      </c>
      <c r="U258" s="64">
        <f t="shared" si="2082"/>
        <v>0.61899999999999999</v>
      </c>
      <c r="V258" s="64">
        <f t="shared" si="2082"/>
        <v>-4.0999999999999925E-2</v>
      </c>
      <c r="W258" s="66">
        <f t="shared" si="2082"/>
        <v>1.1859999999999999</v>
      </c>
      <c r="X258" s="63">
        <f>'[1]Поступление и задолженность'!X258/1000</f>
        <v>3.129</v>
      </c>
      <c r="Y258" s="64">
        <f>'[1]Поступление и задолженность'!Y258/1000</f>
        <v>3.956</v>
      </c>
      <c r="Z258" s="64">
        <f>'[1]Поступление и задолженность'!Z258/1000</f>
        <v>4.5679999999999996</v>
      </c>
      <c r="AA258" s="64">
        <f>'[1]Поступление и задолженность'!AA258/1000</f>
        <v>5.524</v>
      </c>
      <c r="AB258" s="65">
        <f t="shared" si="2083"/>
        <v>1.2643016938318952</v>
      </c>
      <c r="AC258" s="65">
        <f t="shared" si="2083"/>
        <v>1.1547017189079878</v>
      </c>
      <c r="AD258" s="65">
        <f t="shared" si="2083"/>
        <v>1.2092819614711035</v>
      </c>
      <c r="AE258" s="64">
        <f t="shared" si="2084"/>
        <v>0.82699999999999996</v>
      </c>
      <c r="AF258" s="64">
        <f t="shared" si="2084"/>
        <v>0.61199999999999966</v>
      </c>
      <c r="AG258" s="66">
        <f t="shared" si="2084"/>
        <v>0.95600000000000041</v>
      </c>
      <c r="AH258" s="63">
        <f>'[1]Поступление и задолженность'!AH258/1000</f>
        <v>0.72799999999999998</v>
      </c>
      <c r="AI258" s="64">
        <f>'[1]Поступление и задолженность'!AI258/1000</f>
        <v>0.80500000000000005</v>
      </c>
      <c r="AJ258" s="64">
        <f>'[1]Поступление и задолженность'!AJ258/1000</f>
        <v>1.1200000000000001</v>
      </c>
      <c r="AK258" s="64">
        <f>'[1]Поступление и задолженность'!AK258/1000</f>
        <v>1.6419999999999999</v>
      </c>
      <c r="AL258" s="65">
        <f t="shared" si="2085"/>
        <v>1.1057692307692308</v>
      </c>
      <c r="AM258" s="65">
        <f t="shared" si="2085"/>
        <v>1.3913043478260869</v>
      </c>
      <c r="AN258" s="65">
        <f t="shared" si="2085"/>
        <v>1.4660714285714282</v>
      </c>
      <c r="AO258" s="64">
        <f t="shared" si="2086"/>
        <v>7.7000000000000068E-2</v>
      </c>
      <c r="AP258" s="64">
        <f t="shared" si="2086"/>
        <v>0.31500000000000006</v>
      </c>
      <c r="AQ258" s="66">
        <f t="shared" si="2086"/>
        <v>0.5219999999999998</v>
      </c>
      <c r="AR258" s="63">
        <f>'[1]Поступление и задолженность'!AR258/1000</f>
        <v>0.68899999999999995</v>
      </c>
      <c r="AS258" s="64">
        <f>'[1]Поступление и задолженность'!AS258/1000</f>
        <v>0.78400000000000003</v>
      </c>
      <c r="AT258" s="64">
        <f>'[1]Поступление и задолженность'!AT258/1000</f>
        <v>1.0960000000000001</v>
      </c>
      <c r="AU258" s="64">
        <f>'[1]Поступление и задолженность'!AU258/1000</f>
        <v>1.59</v>
      </c>
      <c r="AV258" s="65">
        <f t="shared" ref="AV258:AW258" si="2090">AS258/AR258</f>
        <v>1.1378809869375908</v>
      </c>
      <c r="AW258" s="65">
        <f t="shared" si="2090"/>
        <v>1.3979591836734695</v>
      </c>
      <c r="AX258" s="65">
        <f t="shared" si="2087"/>
        <v>1.4507299270072993</v>
      </c>
      <c r="AY258" s="64">
        <f t="shared" ref="AY258:AZ258" si="2091">AS258-AR258</f>
        <v>9.5000000000000084E-2</v>
      </c>
      <c r="AZ258" s="64">
        <f t="shared" si="2091"/>
        <v>0.31200000000000006</v>
      </c>
      <c r="BA258" s="66">
        <f t="shared" si="2088"/>
        <v>0.49399999999999999</v>
      </c>
    </row>
    <row r="259" spans="1:53" s="61" customFormat="1" ht="45" hidden="1" customHeight="1" thickBot="1" x14ac:dyDescent="0.3">
      <c r="A259" s="67" t="str">
        <f t="shared" si="2089"/>
        <v>Чукотский АО</v>
      </c>
      <c r="B259" s="118"/>
      <c r="C259" s="68" t="s">
        <v>20</v>
      </c>
      <c r="D259" s="69">
        <f t="shared" ref="D259:G259" si="2092">D258/D257</f>
        <v>0.1887957843814789</v>
      </c>
      <c r="E259" s="70">
        <f t="shared" si="2092"/>
        <v>0.20954954314359867</v>
      </c>
      <c r="F259" s="70">
        <f t="shared" si="2092"/>
        <v>0.50816096276795797</v>
      </c>
      <c r="G259" s="70">
        <f t="shared" si="2092"/>
        <v>0.82953541777071194</v>
      </c>
      <c r="H259" s="54" t="s">
        <v>18</v>
      </c>
      <c r="I259" s="54" t="s">
        <v>18</v>
      </c>
      <c r="J259" s="54" t="s">
        <v>18</v>
      </c>
      <c r="K259" s="71">
        <f t="shared" ref="K259:M259" si="2093">(E259-D259)*100</f>
        <v>2.0753758762119769</v>
      </c>
      <c r="L259" s="71">
        <f t="shared" si="2093"/>
        <v>29.861141962435934</v>
      </c>
      <c r="M259" s="72">
        <f t="shared" si="2093"/>
        <v>32.137445500275398</v>
      </c>
      <c r="N259" s="69">
        <f t="shared" ref="N259:Q259" si="2094">N258/N257</f>
        <v>0.43969204448246363</v>
      </c>
      <c r="O259" s="70">
        <f t="shared" si="2094"/>
        <v>0.61342717920952894</v>
      </c>
      <c r="P259" s="70">
        <f t="shared" si="2094"/>
        <v>0.50578971746178791</v>
      </c>
      <c r="Q259" s="70">
        <f t="shared" si="2094"/>
        <v>1.2293577981651376</v>
      </c>
      <c r="R259" s="54" t="s">
        <v>18</v>
      </c>
      <c r="S259" s="54" t="s">
        <v>18</v>
      </c>
      <c r="T259" s="54" t="s">
        <v>18</v>
      </c>
      <c r="U259" s="71">
        <f t="shared" ref="U259:W259" si="2095">(O259-N259)*100</f>
        <v>17.373513472706531</v>
      </c>
      <c r="V259" s="71">
        <f t="shared" si="2095"/>
        <v>-10.763746174774102</v>
      </c>
      <c r="W259" s="72">
        <f t="shared" si="2095"/>
        <v>72.356808070334964</v>
      </c>
      <c r="X259" s="69">
        <f t="shared" ref="X259:AA259" si="2096">X258/X257</f>
        <v>0.67654054054054058</v>
      </c>
      <c r="Y259" s="70">
        <f t="shared" si="2096"/>
        <v>0.83371970495258163</v>
      </c>
      <c r="Z259" s="70">
        <f t="shared" si="2096"/>
        <v>0.64997154240182131</v>
      </c>
      <c r="AA259" s="70">
        <f t="shared" si="2096"/>
        <v>0.78066704352741667</v>
      </c>
      <c r="AB259" s="54" t="s">
        <v>18</v>
      </c>
      <c r="AC259" s="54" t="s">
        <v>18</v>
      </c>
      <c r="AD259" s="54" t="s">
        <v>18</v>
      </c>
      <c r="AE259" s="71">
        <f t="shared" ref="AE259:AG259" si="2097">(Y259-X259)*100</f>
        <v>15.717916441204105</v>
      </c>
      <c r="AF259" s="71">
        <f t="shared" si="2097"/>
        <v>-18.374816255076031</v>
      </c>
      <c r="AG259" s="72">
        <f t="shared" si="2097"/>
        <v>13.069550112559536</v>
      </c>
      <c r="AH259" s="69">
        <f t="shared" ref="AH259:AK259" si="2098">AH258/AH257</f>
        <v>4.1940315704574259E-2</v>
      </c>
      <c r="AI259" s="70">
        <f t="shared" si="2098"/>
        <v>3.7381007661945673E-2</v>
      </c>
      <c r="AJ259" s="70">
        <f t="shared" si="2098"/>
        <v>5.9953963920561001E-2</v>
      </c>
      <c r="AK259" s="70">
        <f t="shared" si="2098"/>
        <v>9.3593251253989956E-2</v>
      </c>
      <c r="AL259" s="54" t="s">
        <v>18</v>
      </c>
      <c r="AM259" s="54" t="s">
        <v>18</v>
      </c>
      <c r="AN259" s="54" t="s">
        <v>18</v>
      </c>
      <c r="AO259" s="71">
        <f t="shared" ref="AO259:AQ259" si="2099">(AI259-AH259)*100</f>
        <v>-0.45593080426285859</v>
      </c>
      <c r="AP259" s="71">
        <f t="shared" si="2099"/>
        <v>2.2572956258615329</v>
      </c>
      <c r="AQ259" s="72">
        <f t="shared" si="2099"/>
        <v>3.3639287333428953</v>
      </c>
      <c r="AR259" s="69" t="s">
        <v>18</v>
      </c>
      <c r="AS259" s="70" t="s">
        <v>18</v>
      </c>
      <c r="AT259" s="70">
        <f t="shared" ref="AT259:AU259" si="2100">AT258/AT257</f>
        <v>0.26679649464459593</v>
      </c>
      <c r="AU259" s="70">
        <f t="shared" si="2100"/>
        <v>0.66443794400334322</v>
      </c>
      <c r="AV259" s="54" t="s">
        <v>18</v>
      </c>
      <c r="AW259" s="54" t="s">
        <v>18</v>
      </c>
      <c r="AX259" s="54" t="s">
        <v>18</v>
      </c>
      <c r="AY259" s="71" t="s">
        <v>18</v>
      </c>
      <c r="AZ259" s="71" t="s">
        <v>18</v>
      </c>
      <c r="BA259" s="72">
        <f t="shared" ref="BA259" si="2101">(AU259-AT259)*100</f>
        <v>39.764144935874732</v>
      </c>
    </row>
    <row r="260" spans="1:53" s="61" customFormat="1" ht="15.75" customHeight="1" thickBot="1" x14ac:dyDescent="0.3">
      <c r="A260" s="55" t="str">
        <f t="shared" ref="A260" si="2102">B260</f>
        <v>Республика Крым</v>
      </c>
      <c r="B260" s="116" t="s">
        <v>105</v>
      </c>
      <c r="C260" s="56" t="s">
        <v>17</v>
      </c>
      <c r="D260" s="76" t="s">
        <v>18</v>
      </c>
      <c r="E260" s="77" t="s">
        <v>18</v>
      </c>
      <c r="F260" s="58">
        <f>P260+Z260+AT260</f>
        <v>1.0609999999999999</v>
      </c>
      <c r="G260" s="58">
        <f>Q260+AA260+AU260</f>
        <v>156.44399999999999</v>
      </c>
      <c r="H260" s="59" t="s">
        <v>18</v>
      </c>
      <c r="I260" s="59" t="s">
        <v>18</v>
      </c>
      <c r="J260" s="59">
        <f t="shared" ref="J260:J261" si="2103">G260/F260</f>
        <v>147.44957587181904</v>
      </c>
      <c r="K260" s="58" t="s">
        <v>18</v>
      </c>
      <c r="L260" s="58" t="s">
        <v>18</v>
      </c>
      <c r="M260" s="60">
        <f t="shared" ref="M260:M261" si="2104">G260-F260</f>
        <v>155.38299999999998</v>
      </c>
      <c r="N260" s="76" t="s">
        <v>18</v>
      </c>
      <c r="O260" s="77" t="s">
        <v>18</v>
      </c>
      <c r="P260" s="58">
        <f>'[1]Поступление и задолженность'!P260/1000</f>
        <v>8.9999999999999993E-3</v>
      </c>
      <c r="Q260" s="58">
        <f>'[1]Поступление и задолженность'!Q260/1000</f>
        <v>0.01</v>
      </c>
      <c r="R260" s="59" t="s">
        <v>18</v>
      </c>
      <c r="S260" s="59" t="s">
        <v>18</v>
      </c>
      <c r="T260" s="59">
        <f t="shared" ref="T260:T261" si="2105">Q260/P260</f>
        <v>1.1111111111111112</v>
      </c>
      <c r="U260" s="58" t="s">
        <v>18</v>
      </c>
      <c r="V260" s="58" t="s">
        <v>18</v>
      </c>
      <c r="W260" s="60">
        <f t="shared" ref="W260:W261" si="2106">Q260-P260</f>
        <v>1.0000000000000009E-3</v>
      </c>
      <c r="X260" s="76" t="s">
        <v>18</v>
      </c>
      <c r="Y260" s="77" t="s">
        <v>18</v>
      </c>
      <c r="Z260" s="58">
        <f>'[1]Поступление и задолженность'!Z260/1000</f>
        <v>0.123</v>
      </c>
      <c r="AA260" s="58">
        <f>'[1]Поступление и задолженность'!AA260/1000</f>
        <v>155.88999999999999</v>
      </c>
      <c r="AB260" s="59" t="s">
        <v>18</v>
      </c>
      <c r="AC260" s="59" t="s">
        <v>18</v>
      </c>
      <c r="AD260" s="59">
        <f t="shared" ref="AD260:AD261" si="2107">AA260/Z260</f>
        <v>1267.3983739837397</v>
      </c>
      <c r="AE260" s="58" t="s">
        <v>18</v>
      </c>
      <c r="AF260" s="58" t="s">
        <v>18</v>
      </c>
      <c r="AG260" s="60">
        <f t="shared" ref="AG260:AG261" si="2108">AA260-Z260</f>
        <v>155.767</v>
      </c>
      <c r="AH260" s="76" t="s">
        <v>18</v>
      </c>
      <c r="AI260" s="77" t="s">
        <v>18</v>
      </c>
      <c r="AJ260" s="58">
        <f>'[1]Поступление и задолженность'!AJ260/1000</f>
        <v>303.62799999999999</v>
      </c>
      <c r="AK260" s="58">
        <f>'[1]Поступление и задолженность'!AK260/1000</f>
        <v>458.14</v>
      </c>
      <c r="AL260" s="59" t="s">
        <v>18</v>
      </c>
      <c r="AM260" s="59" t="s">
        <v>18</v>
      </c>
      <c r="AN260" s="59">
        <f t="shared" ref="AN260:AN261" si="2109">AK260/AJ260</f>
        <v>1.5088858735031025</v>
      </c>
      <c r="AO260" s="58" t="s">
        <v>18</v>
      </c>
      <c r="AP260" s="58" t="s">
        <v>18</v>
      </c>
      <c r="AQ260" s="60">
        <f t="shared" ref="AQ260:AQ261" si="2110">AK260-AJ260</f>
        <v>154.512</v>
      </c>
      <c r="AR260" s="57" t="s">
        <v>18</v>
      </c>
      <c r="AS260" s="58" t="s">
        <v>18</v>
      </c>
      <c r="AT260" s="58">
        <f>'[1]Поступление и задолженность'!AT260/1000</f>
        <v>0.92900000000000005</v>
      </c>
      <c r="AU260" s="58">
        <f>'[1]Поступление и задолженность'!AU260/1000</f>
        <v>0.54400000000000004</v>
      </c>
      <c r="AV260" s="59" t="s">
        <v>18</v>
      </c>
      <c r="AW260" s="59" t="s">
        <v>18</v>
      </c>
      <c r="AX260" s="59">
        <f t="shared" ref="AX260:AX261" si="2111">AU260/AT260</f>
        <v>0.58557588805166849</v>
      </c>
      <c r="AY260" s="59" t="s">
        <v>18</v>
      </c>
      <c r="AZ260" s="59" t="s">
        <v>18</v>
      </c>
      <c r="BA260" s="60">
        <f t="shared" ref="BA260:BA261" si="2112">AU260-AT260</f>
        <v>-0.38500000000000001</v>
      </c>
    </row>
    <row r="261" spans="1:53" s="61" customFormat="1" ht="16.5" hidden="1" customHeight="1" x14ac:dyDescent="0.25">
      <c r="A261" s="62" t="str">
        <f t="shared" ref="A261:A262" si="2113">A260</f>
        <v>Республика Крым</v>
      </c>
      <c r="B261" s="117"/>
      <c r="C261" s="56" t="s">
        <v>19</v>
      </c>
      <c r="D261" s="78" t="s">
        <v>18</v>
      </c>
      <c r="E261" s="79" t="s">
        <v>18</v>
      </c>
      <c r="F261" s="64">
        <f>P261+Z261+AT261</f>
        <v>4.3980000000000006</v>
      </c>
      <c r="G261" s="64">
        <f>Q261+AA261+AU261</f>
        <v>54.709000000000003</v>
      </c>
      <c r="H261" s="65" t="s">
        <v>18</v>
      </c>
      <c r="I261" s="65" t="s">
        <v>18</v>
      </c>
      <c r="J261" s="65">
        <f t="shared" si="2103"/>
        <v>12.439517962710323</v>
      </c>
      <c r="K261" s="64" t="s">
        <v>18</v>
      </c>
      <c r="L261" s="64" t="s">
        <v>18</v>
      </c>
      <c r="M261" s="66">
        <f t="shared" si="2104"/>
        <v>50.311</v>
      </c>
      <c r="N261" s="78" t="s">
        <v>18</v>
      </c>
      <c r="O261" s="79" t="s">
        <v>18</v>
      </c>
      <c r="P261" s="64">
        <f>'[1]Поступление и задолженность'!P261/1000</f>
        <v>2.6829999999999998</v>
      </c>
      <c r="Q261" s="64">
        <f>'[1]Поступление и задолженность'!Q261/1000</f>
        <v>3.988</v>
      </c>
      <c r="R261" s="65" t="s">
        <v>18</v>
      </c>
      <c r="S261" s="65" t="s">
        <v>18</v>
      </c>
      <c r="T261" s="65">
        <f t="shared" si="2105"/>
        <v>1.4863958255683938</v>
      </c>
      <c r="U261" s="64" t="s">
        <v>18</v>
      </c>
      <c r="V261" s="64" t="s">
        <v>18</v>
      </c>
      <c r="W261" s="66">
        <f t="shared" si="2106"/>
        <v>1.3050000000000002</v>
      </c>
      <c r="X261" s="78" t="s">
        <v>18</v>
      </c>
      <c r="Y261" s="79" t="s">
        <v>18</v>
      </c>
      <c r="Z261" s="64">
        <f>'[1]Поступление и задолженность'!Z261/1000</f>
        <v>1.589</v>
      </c>
      <c r="AA261" s="64">
        <f>'[1]Поступление и задолженность'!AA261/1000</f>
        <v>49.091000000000001</v>
      </c>
      <c r="AB261" s="65" t="s">
        <v>18</v>
      </c>
      <c r="AC261" s="65" t="s">
        <v>18</v>
      </c>
      <c r="AD261" s="65">
        <f t="shared" si="2107"/>
        <v>30.894273127753305</v>
      </c>
      <c r="AE261" s="64" t="s">
        <v>18</v>
      </c>
      <c r="AF261" s="64" t="s">
        <v>18</v>
      </c>
      <c r="AG261" s="66">
        <f t="shared" si="2108"/>
        <v>47.502000000000002</v>
      </c>
      <c r="AH261" s="78" t="s">
        <v>18</v>
      </c>
      <c r="AI261" s="79" t="s">
        <v>18</v>
      </c>
      <c r="AJ261" s="64">
        <f>'[1]Поступление и задолженность'!AJ261/1000</f>
        <v>0.128</v>
      </c>
      <c r="AK261" s="64">
        <f>'[1]Поступление и задолженность'!AK261/1000</f>
        <v>8.9309999999999992</v>
      </c>
      <c r="AL261" s="65" t="s">
        <v>18</v>
      </c>
      <c r="AM261" s="65" t="s">
        <v>18</v>
      </c>
      <c r="AN261" s="65">
        <f t="shared" si="2109"/>
        <v>69.773437499999986</v>
      </c>
      <c r="AO261" s="64" t="s">
        <v>18</v>
      </c>
      <c r="AP261" s="64" t="s">
        <v>18</v>
      </c>
      <c r="AQ261" s="66">
        <f t="shared" si="2110"/>
        <v>8.802999999999999</v>
      </c>
      <c r="AR261" s="63" t="s">
        <v>18</v>
      </c>
      <c r="AS261" s="64" t="s">
        <v>18</v>
      </c>
      <c r="AT261" s="64">
        <f>'[1]Поступление и задолженность'!AT261/1000</f>
        <v>0.126</v>
      </c>
      <c r="AU261" s="64">
        <f>'[1]Поступление и задолженность'!AU261/1000</f>
        <v>1.63</v>
      </c>
      <c r="AV261" s="65" t="s">
        <v>18</v>
      </c>
      <c r="AW261" s="65" t="s">
        <v>18</v>
      </c>
      <c r="AX261" s="65">
        <f t="shared" si="2111"/>
        <v>12.936507936507935</v>
      </c>
      <c r="AY261" s="65" t="s">
        <v>18</v>
      </c>
      <c r="AZ261" s="65" t="s">
        <v>18</v>
      </c>
      <c r="BA261" s="66">
        <f t="shared" si="2112"/>
        <v>1.504</v>
      </c>
    </row>
    <row r="262" spans="1:53" s="61" customFormat="1" ht="45" hidden="1" customHeight="1" thickBot="1" x14ac:dyDescent="0.3">
      <c r="A262" s="67" t="str">
        <f t="shared" si="2113"/>
        <v>Республика Крым</v>
      </c>
      <c r="B262" s="118"/>
      <c r="C262" s="68" t="s">
        <v>20</v>
      </c>
      <c r="D262" s="69" t="s">
        <v>18</v>
      </c>
      <c r="E262" s="70" t="s">
        <v>18</v>
      </c>
      <c r="F262" s="70">
        <f t="shared" ref="F262:G262" si="2114">F261/F260</f>
        <v>4.1451460885956655</v>
      </c>
      <c r="G262" s="70">
        <f t="shared" si="2114"/>
        <v>0.34970340824831891</v>
      </c>
      <c r="H262" s="54" t="s">
        <v>18</v>
      </c>
      <c r="I262" s="54" t="s">
        <v>18</v>
      </c>
      <c r="J262" s="54" t="s">
        <v>18</v>
      </c>
      <c r="K262" s="71" t="s">
        <v>18</v>
      </c>
      <c r="L262" s="71" t="s">
        <v>18</v>
      </c>
      <c r="M262" s="72">
        <f t="shared" ref="M262" si="2115">(G262-F262)*100</f>
        <v>-379.54426803473467</v>
      </c>
      <c r="N262" s="69" t="s">
        <v>18</v>
      </c>
      <c r="O262" s="70" t="s">
        <v>18</v>
      </c>
      <c r="P262" s="70">
        <f t="shared" ref="P262:Q262" si="2116">P261/P260</f>
        <v>298.11111111111114</v>
      </c>
      <c r="Q262" s="70">
        <f t="shared" si="2116"/>
        <v>398.8</v>
      </c>
      <c r="R262" s="54" t="s">
        <v>18</v>
      </c>
      <c r="S262" s="54" t="s">
        <v>18</v>
      </c>
      <c r="T262" s="54" t="s">
        <v>18</v>
      </c>
      <c r="U262" s="71" t="s">
        <v>18</v>
      </c>
      <c r="V262" s="71" t="s">
        <v>18</v>
      </c>
      <c r="W262" s="72">
        <f t="shared" ref="W262" si="2117">(Q262-P262)*100</f>
        <v>10068.888888888887</v>
      </c>
      <c r="X262" s="69" t="s">
        <v>18</v>
      </c>
      <c r="Y262" s="70" t="s">
        <v>18</v>
      </c>
      <c r="Z262" s="70">
        <f t="shared" ref="Z262:AA262" si="2118">Z261/Z260</f>
        <v>12.918699186991869</v>
      </c>
      <c r="AA262" s="70">
        <f t="shared" si="2118"/>
        <v>0.31490794791198928</v>
      </c>
      <c r="AB262" s="54" t="s">
        <v>18</v>
      </c>
      <c r="AC262" s="54" t="s">
        <v>18</v>
      </c>
      <c r="AD262" s="54" t="s">
        <v>18</v>
      </c>
      <c r="AE262" s="71" t="s">
        <v>18</v>
      </c>
      <c r="AF262" s="71" t="s">
        <v>18</v>
      </c>
      <c r="AG262" s="72">
        <f t="shared" ref="AG262" si="2119">(AA262-Z262)*100</f>
        <v>-1260.3791239079881</v>
      </c>
      <c r="AH262" s="69" t="s">
        <v>18</v>
      </c>
      <c r="AI262" s="70" t="s">
        <v>18</v>
      </c>
      <c r="AJ262" s="70">
        <f t="shared" ref="AJ262:AK262" si="2120">AJ261/AJ260</f>
        <v>4.21568498293965E-4</v>
      </c>
      <c r="AK262" s="70">
        <f t="shared" si="2120"/>
        <v>1.9494041122800888E-2</v>
      </c>
      <c r="AL262" s="54" t="s">
        <v>18</v>
      </c>
      <c r="AM262" s="54" t="s">
        <v>18</v>
      </c>
      <c r="AN262" s="54" t="s">
        <v>18</v>
      </c>
      <c r="AO262" s="71" t="s">
        <v>18</v>
      </c>
      <c r="AP262" s="71" t="s">
        <v>18</v>
      </c>
      <c r="AQ262" s="72">
        <f t="shared" ref="AQ262" si="2121">(AK262-AJ262)*100</f>
        <v>1.9072472624506922</v>
      </c>
      <c r="AR262" s="69" t="s">
        <v>18</v>
      </c>
      <c r="AS262" s="70" t="s">
        <v>18</v>
      </c>
      <c r="AT262" s="70">
        <f t="shared" ref="AT262:AU262" si="2122">AT261/AT260</f>
        <v>0.13562970936490851</v>
      </c>
      <c r="AU262" s="70">
        <f t="shared" si="2122"/>
        <v>2.9963235294117645</v>
      </c>
      <c r="AV262" s="54" t="s">
        <v>18</v>
      </c>
      <c r="AW262" s="54" t="s">
        <v>18</v>
      </c>
      <c r="AX262" s="54" t="s">
        <v>18</v>
      </c>
      <c r="AY262" s="54" t="s">
        <v>18</v>
      </c>
      <c r="AZ262" s="54" t="s">
        <v>18</v>
      </c>
      <c r="BA262" s="72">
        <f t="shared" ref="BA262" si="2123">(AU262-AT262)*100</f>
        <v>286.06938200468562</v>
      </c>
    </row>
    <row r="263" spans="1:53" s="61" customFormat="1" ht="15.75" customHeight="1" x14ac:dyDescent="0.25">
      <c r="A263" s="55" t="str">
        <f t="shared" ref="A263" si="2124">B263</f>
        <v>город Севастополь</v>
      </c>
      <c r="B263" s="116" t="s">
        <v>106</v>
      </c>
      <c r="C263" s="56" t="s">
        <v>17</v>
      </c>
      <c r="D263" s="76" t="s">
        <v>18</v>
      </c>
      <c r="E263" s="77" t="s">
        <v>18</v>
      </c>
      <c r="F263" s="58">
        <f>P263+Z263+AT263</f>
        <v>1.9E-2</v>
      </c>
      <c r="G263" s="58">
        <f>Q263+AA263+AU263</f>
        <v>70.783000000000001</v>
      </c>
      <c r="H263" s="59" t="s">
        <v>18</v>
      </c>
      <c r="I263" s="59" t="s">
        <v>18</v>
      </c>
      <c r="J263" s="59">
        <f t="shared" ref="J263:J264" si="2125">G263/F263</f>
        <v>3725.4210526315792</v>
      </c>
      <c r="K263" s="58" t="s">
        <v>18</v>
      </c>
      <c r="L263" s="58" t="s">
        <v>18</v>
      </c>
      <c r="M263" s="60">
        <f t="shared" ref="M263:M264" si="2126">G263-F263</f>
        <v>70.763999999999996</v>
      </c>
      <c r="N263" s="76" t="s">
        <v>18</v>
      </c>
      <c r="O263" s="77" t="s">
        <v>18</v>
      </c>
      <c r="P263" s="81">
        <f>'[1]Поступление и задолженность'!P263/1000</f>
        <v>0</v>
      </c>
      <c r="Q263" s="81">
        <f>'[1]Поступление и задолженность'!Q263/1000</f>
        <v>1E-3</v>
      </c>
      <c r="R263" s="59" t="s">
        <v>18</v>
      </c>
      <c r="S263" s="59" t="s">
        <v>18</v>
      </c>
      <c r="T263" s="59" t="e">
        <f t="shared" ref="T263:T264" si="2127">Q263/P263</f>
        <v>#DIV/0!</v>
      </c>
      <c r="U263" s="58" t="s">
        <v>18</v>
      </c>
      <c r="V263" s="58" t="s">
        <v>18</v>
      </c>
      <c r="W263" s="60">
        <f t="shared" ref="W263:W264" si="2128">Q263-P263</f>
        <v>1E-3</v>
      </c>
      <c r="X263" s="76" t="s">
        <v>18</v>
      </c>
      <c r="Y263" s="77" t="s">
        <v>18</v>
      </c>
      <c r="Z263" s="58">
        <f>'[1]Поступление и задолженность'!Z263/1000</f>
        <v>1.2E-2</v>
      </c>
      <c r="AA263" s="58">
        <f>'[1]Поступление и задолженность'!AA263/1000</f>
        <v>70.694000000000003</v>
      </c>
      <c r="AB263" s="59" t="s">
        <v>18</v>
      </c>
      <c r="AC263" s="59" t="s">
        <v>18</v>
      </c>
      <c r="AD263" s="59">
        <f t="shared" ref="AD263:AD264" si="2129">AA263/Z263</f>
        <v>5891.166666666667</v>
      </c>
      <c r="AE263" s="58" t="s">
        <v>18</v>
      </c>
      <c r="AF263" s="58" t="s">
        <v>18</v>
      </c>
      <c r="AG263" s="60">
        <f t="shared" ref="AG263:AG264" si="2130">AA263-Z263</f>
        <v>70.682000000000002</v>
      </c>
      <c r="AH263" s="76" t="s">
        <v>18</v>
      </c>
      <c r="AI263" s="77" t="s">
        <v>18</v>
      </c>
      <c r="AJ263" s="58">
        <f>'[1]Поступление и задолженность'!AJ263/1000</f>
        <v>152.15799999999999</v>
      </c>
      <c r="AK263" s="58">
        <f>'[1]Поступление и задолженность'!AK263/1000</f>
        <v>222.959</v>
      </c>
      <c r="AL263" s="59" t="s">
        <v>18</v>
      </c>
      <c r="AM263" s="59" t="s">
        <v>18</v>
      </c>
      <c r="AN263" s="59">
        <f t="shared" ref="AN263:AN264" si="2131">AK263/AJ263</f>
        <v>1.4653123726652559</v>
      </c>
      <c r="AO263" s="58" t="s">
        <v>18</v>
      </c>
      <c r="AP263" s="58" t="s">
        <v>18</v>
      </c>
      <c r="AQ263" s="60">
        <f t="shared" ref="AQ263:AQ264" si="2132">AK263-AJ263</f>
        <v>70.801000000000016</v>
      </c>
      <c r="AR263" s="57" t="s">
        <v>18</v>
      </c>
      <c r="AS263" s="58" t="s">
        <v>18</v>
      </c>
      <c r="AT263" s="58">
        <f>'[1]Поступление и задолженность'!AT263/1000</f>
        <v>7.0000000000000001E-3</v>
      </c>
      <c r="AU263" s="58">
        <f>'[1]Поступление и задолженность'!AU263/1000</f>
        <v>8.7999999999999995E-2</v>
      </c>
      <c r="AV263" s="59" t="s">
        <v>18</v>
      </c>
      <c r="AW263" s="59" t="s">
        <v>18</v>
      </c>
      <c r="AX263" s="59">
        <f t="shared" ref="AX263:AX264" si="2133">AU263/AT263</f>
        <v>12.571428571428571</v>
      </c>
      <c r="AY263" s="59" t="s">
        <v>18</v>
      </c>
      <c r="AZ263" s="59" t="s">
        <v>18</v>
      </c>
      <c r="BA263" s="60">
        <f t="shared" ref="BA263:BA264" si="2134">AU263-AT263</f>
        <v>8.0999999999999989E-2</v>
      </c>
    </row>
    <row r="264" spans="1:53" s="61" customFormat="1" ht="16.5" hidden="1" customHeight="1" x14ac:dyDescent="0.25">
      <c r="A264" s="62" t="str">
        <f t="shared" ref="A264:A265" si="2135">A263</f>
        <v>город Севастополь</v>
      </c>
      <c r="B264" s="117"/>
      <c r="C264" s="56" t="s">
        <v>19</v>
      </c>
      <c r="D264" s="78" t="s">
        <v>18</v>
      </c>
      <c r="E264" s="79" t="s">
        <v>18</v>
      </c>
      <c r="F264" s="64">
        <f>P264+Z264+AT264</f>
        <v>1.855</v>
      </c>
      <c r="G264" s="64">
        <f>Q264+AA264+AU264</f>
        <v>25.928000000000001</v>
      </c>
      <c r="H264" s="65" t="s">
        <v>18</v>
      </c>
      <c r="I264" s="65" t="s">
        <v>18</v>
      </c>
      <c r="J264" s="65">
        <f t="shared" si="2125"/>
        <v>13.977358490566038</v>
      </c>
      <c r="K264" s="64" t="s">
        <v>18</v>
      </c>
      <c r="L264" s="64" t="s">
        <v>18</v>
      </c>
      <c r="M264" s="66">
        <f t="shared" si="2126"/>
        <v>24.073</v>
      </c>
      <c r="N264" s="78" t="s">
        <v>18</v>
      </c>
      <c r="O264" s="79" t="s">
        <v>18</v>
      </c>
      <c r="P264" s="64">
        <f>'[1]Поступление и задолженность'!P264/1000</f>
        <v>1.44</v>
      </c>
      <c r="Q264" s="64">
        <f>'[1]Поступление и задолженность'!Q264/1000</f>
        <v>1.8420000000000001</v>
      </c>
      <c r="R264" s="65" t="s">
        <v>18</v>
      </c>
      <c r="S264" s="65" t="s">
        <v>18</v>
      </c>
      <c r="T264" s="65">
        <f t="shared" si="2127"/>
        <v>1.2791666666666668</v>
      </c>
      <c r="U264" s="64" t="s">
        <v>18</v>
      </c>
      <c r="V264" s="64" t="s">
        <v>18</v>
      </c>
      <c r="W264" s="66">
        <f t="shared" si="2128"/>
        <v>0.40200000000000014</v>
      </c>
      <c r="X264" s="78" t="s">
        <v>18</v>
      </c>
      <c r="Y264" s="79" t="s">
        <v>18</v>
      </c>
      <c r="Z264" s="64">
        <f>'[1]Поступление и задолженность'!Z264/1000</f>
        <v>0.35099999999999998</v>
      </c>
      <c r="AA264" s="64">
        <f>'[1]Поступление и задолженность'!AA264/1000</f>
        <v>23.675000000000001</v>
      </c>
      <c r="AB264" s="65" t="s">
        <v>18</v>
      </c>
      <c r="AC264" s="65" t="s">
        <v>18</v>
      </c>
      <c r="AD264" s="65">
        <f t="shared" si="2129"/>
        <v>67.450142450142451</v>
      </c>
      <c r="AE264" s="64" t="s">
        <v>18</v>
      </c>
      <c r="AF264" s="64" t="s">
        <v>18</v>
      </c>
      <c r="AG264" s="66">
        <f t="shared" si="2130"/>
        <v>23.324000000000002</v>
      </c>
      <c r="AH264" s="78" t="s">
        <v>18</v>
      </c>
      <c r="AI264" s="79" t="s">
        <v>18</v>
      </c>
      <c r="AJ264" s="64">
        <f>'[1]Поступление и задолженность'!AJ264/1000</f>
        <v>6.4000000000000001E-2</v>
      </c>
      <c r="AK264" s="64">
        <f>'[1]Поступление и задолженность'!AK264/1000</f>
        <v>0.85299999999999998</v>
      </c>
      <c r="AL264" s="65" t="s">
        <v>18</v>
      </c>
      <c r="AM264" s="65" t="s">
        <v>18</v>
      </c>
      <c r="AN264" s="65">
        <f t="shared" si="2131"/>
        <v>13.328125</v>
      </c>
      <c r="AO264" s="64" t="s">
        <v>18</v>
      </c>
      <c r="AP264" s="64" t="s">
        <v>18</v>
      </c>
      <c r="AQ264" s="66">
        <f t="shared" si="2132"/>
        <v>0.78899999999999992</v>
      </c>
      <c r="AR264" s="63" t="s">
        <v>18</v>
      </c>
      <c r="AS264" s="64" t="s">
        <v>18</v>
      </c>
      <c r="AT264" s="64">
        <f>'[1]Поступление и задолженность'!AT264/1000</f>
        <v>6.4000000000000001E-2</v>
      </c>
      <c r="AU264" s="64">
        <f>'[1]Поступление и задолженность'!AU264/1000</f>
        <v>0.41099999999999998</v>
      </c>
      <c r="AV264" s="65" t="s">
        <v>18</v>
      </c>
      <c r="AW264" s="65" t="s">
        <v>18</v>
      </c>
      <c r="AX264" s="65">
        <f t="shared" si="2133"/>
        <v>6.4218749999999991</v>
      </c>
      <c r="AY264" s="65" t="s">
        <v>18</v>
      </c>
      <c r="AZ264" s="65" t="s">
        <v>18</v>
      </c>
      <c r="BA264" s="66">
        <f t="shared" si="2134"/>
        <v>0.34699999999999998</v>
      </c>
    </row>
    <row r="265" spans="1:53" s="61" customFormat="1" ht="45" hidden="1" customHeight="1" thickBot="1" x14ac:dyDescent="0.3">
      <c r="A265" s="67" t="str">
        <f t="shared" si="2135"/>
        <v>город Севастополь</v>
      </c>
      <c r="B265" s="118"/>
      <c r="C265" s="68" t="s">
        <v>20</v>
      </c>
      <c r="D265" s="69" t="s">
        <v>18</v>
      </c>
      <c r="E265" s="70" t="s">
        <v>18</v>
      </c>
      <c r="F265" s="70">
        <f t="shared" ref="F265:G265" si="2136">F264/F263</f>
        <v>97.631578947368425</v>
      </c>
      <c r="G265" s="70">
        <f t="shared" si="2136"/>
        <v>0.36630264329005552</v>
      </c>
      <c r="H265" s="54" t="s">
        <v>18</v>
      </c>
      <c r="I265" s="54" t="s">
        <v>18</v>
      </c>
      <c r="J265" s="54" t="s">
        <v>18</v>
      </c>
      <c r="K265" s="71" t="s">
        <v>18</v>
      </c>
      <c r="L265" s="71" t="s">
        <v>18</v>
      </c>
      <c r="M265" s="72">
        <f t="shared" ref="M265" si="2137">(G265-F265)*100</f>
        <v>-9726.5276304078361</v>
      </c>
      <c r="N265" s="69" t="s">
        <v>18</v>
      </c>
      <c r="O265" s="70" t="s">
        <v>18</v>
      </c>
      <c r="P265" s="80" t="e">
        <f t="shared" ref="P265:Q265" si="2138">P264/P263</f>
        <v>#DIV/0!</v>
      </c>
      <c r="Q265" s="70">
        <f t="shared" si="2138"/>
        <v>1842</v>
      </c>
      <c r="R265" s="54" t="s">
        <v>18</v>
      </c>
      <c r="S265" s="54" t="s">
        <v>18</v>
      </c>
      <c r="T265" s="54" t="s">
        <v>18</v>
      </c>
      <c r="U265" s="71" t="s">
        <v>18</v>
      </c>
      <c r="V265" s="71" t="s">
        <v>18</v>
      </c>
      <c r="W265" s="72" t="e">
        <f t="shared" ref="W265" si="2139">(Q265-P265)*100</f>
        <v>#DIV/0!</v>
      </c>
      <c r="X265" s="69" t="s">
        <v>18</v>
      </c>
      <c r="Y265" s="70" t="s">
        <v>18</v>
      </c>
      <c r="Z265" s="70">
        <f t="shared" ref="Z265:AA265" si="2140">Z264/Z263</f>
        <v>29.249999999999996</v>
      </c>
      <c r="AA265" s="70">
        <f t="shared" si="2140"/>
        <v>0.33489405041446235</v>
      </c>
      <c r="AB265" s="54" t="s">
        <v>18</v>
      </c>
      <c r="AC265" s="54" t="s">
        <v>18</v>
      </c>
      <c r="AD265" s="54" t="s">
        <v>18</v>
      </c>
      <c r="AE265" s="71" t="s">
        <v>18</v>
      </c>
      <c r="AF265" s="71" t="s">
        <v>18</v>
      </c>
      <c r="AG265" s="72">
        <f t="shared" ref="AG265" si="2141">(AA265-Z265)*100</f>
        <v>-2891.5105949585536</v>
      </c>
      <c r="AH265" s="69" t="s">
        <v>18</v>
      </c>
      <c r="AI265" s="70" t="s">
        <v>18</v>
      </c>
      <c r="AJ265" s="70">
        <f t="shared" ref="AJ265:AK265" si="2142">AJ264/AJ263</f>
        <v>4.2061541292603744E-4</v>
      </c>
      <c r="AK265" s="70">
        <f t="shared" si="2142"/>
        <v>3.8258155086809682E-3</v>
      </c>
      <c r="AL265" s="54" t="s">
        <v>18</v>
      </c>
      <c r="AM265" s="54" t="s">
        <v>18</v>
      </c>
      <c r="AN265" s="54" t="s">
        <v>18</v>
      </c>
      <c r="AO265" s="71" t="s">
        <v>18</v>
      </c>
      <c r="AP265" s="71" t="s">
        <v>18</v>
      </c>
      <c r="AQ265" s="72">
        <f t="shared" ref="AQ265" si="2143">(AK265-AJ265)*100</f>
        <v>0.34052000957549305</v>
      </c>
      <c r="AR265" s="69" t="s">
        <v>18</v>
      </c>
      <c r="AS265" s="70" t="s">
        <v>18</v>
      </c>
      <c r="AT265" s="70">
        <f t="shared" ref="AT265:AU265" si="2144">AT264/AT263</f>
        <v>9.1428571428571423</v>
      </c>
      <c r="AU265" s="70">
        <f t="shared" si="2144"/>
        <v>4.6704545454545459</v>
      </c>
      <c r="AV265" s="54" t="s">
        <v>18</v>
      </c>
      <c r="AW265" s="54" t="s">
        <v>18</v>
      </c>
      <c r="AX265" s="54" t="s">
        <v>18</v>
      </c>
      <c r="AY265" s="54" t="s">
        <v>18</v>
      </c>
      <c r="AZ265" s="54" t="s">
        <v>18</v>
      </c>
      <c r="BA265" s="72">
        <f t="shared" ref="BA265" si="2145">(AU265-AT265)*100</f>
        <v>-447.24025974025966</v>
      </c>
    </row>
    <row r="268" spans="1:53" ht="6.75" customHeight="1" x14ac:dyDescent="0.25"/>
    <row r="269" spans="1:53" hidden="1" x14ac:dyDescent="0.25"/>
    <row r="270" spans="1:53" hidden="1" x14ac:dyDescent="0.25"/>
  </sheetData>
  <autoFilter ref="A9:BA265">
    <filterColumn colId="2">
      <filters>
        <filter val="Поступление"/>
      </filters>
    </filterColumn>
    <filterColumn colId="9">
      <customFilters>
        <customFilter operator="greaterThan" val="1"/>
      </customFilters>
    </filterColumn>
  </autoFilter>
  <mergeCells count="122">
    <mergeCell ref="B254:B256"/>
    <mergeCell ref="B257:B259"/>
    <mergeCell ref="B260:B262"/>
    <mergeCell ref="B263:B265"/>
    <mergeCell ref="B236:B238"/>
    <mergeCell ref="B239:B241"/>
    <mergeCell ref="B242:B244"/>
    <mergeCell ref="B245:B247"/>
    <mergeCell ref="B248:B250"/>
    <mergeCell ref="B251:B253"/>
    <mergeCell ref="B218:B220"/>
    <mergeCell ref="B221:B223"/>
    <mergeCell ref="B224:B226"/>
    <mergeCell ref="B227:B229"/>
    <mergeCell ref="B230:B232"/>
    <mergeCell ref="B233:B235"/>
    <mergeCell ref="B200:B202"/>
    <mergeCell ref="B203:B205"/>
    <mergeCell ref="B206:B208"/>
    <mergeCell ref="B209:B211"/>
    <mergeCell ref="B212:B214"/>
    <mergeCell ref="B215:B217"/>
    <mergeCell ref="B182:B184"/>
    <mergeCell ref="B185:B187"/>
    <mergeCell ref="B188:B190"/>
    <mergeCell ref="B191:B193"/>
    <mergeCell ref="B194:B196"/>
    <mergeCell ref="B197:B199"/>
    <mergeCell ref="B164:B166"/>
    <mergeCell ref="B167:B169"/>
    <mergeCell ref="B170:B172"/>
    <mergeCell ref="B173:B175"/>
    <mergeCell ref="B176:B178"/>
    <mergeCell ref="B179:B181"/>
    <mergeCell ref="B146:B148"/>
    <mergeCell ref="B149:B151"/>
    <mergeCell ref="B152:B154"/>
    <mergeCell ref="B155:B157"/>
    <mergeCell ref="B158:B160"/>
    <mergeCell ref="B161:B163"/>
    <mergeCell ref="B128:B130"/>
    <mergeCell ref="B131:B133"/>
    <mergeCell ref="B134:B136"/>
    <mergeCell ref="B137:B139"/>
    <mergeCell ref="B140:B142"/>
    <mergeCell ref="B143:B145"/>
    <mergeCell ref="B110:B112"/>
    <mergeCell ref="B113:B115"/>
    <mergeCell ref="B116:B118"/>
    <mergeCell ref="B119:B121"/>
    <mergeCell ref="B122:B124"/>
    <mergeCell ref="B125:B127"/>
    <mergeCell ref="B92:B94"/>
    <mergeCell ref="B95:B97"/>
    <mergeCell ref="B98:B100"/>
    <mergeCell ref="B101:B103"/>
    <mergeCell ref="B104:B106"/>
    <mergeCell ref="B107:B109"/>
    <mergeCell ref="B74:B76"/>
    <mergeCell ref="B77:B79"/>
    <mergeCell ref="B80:B82"/>
    <mergeCell ref="B83:B85"/>
    <mergeCell ref="B86:B88"/>
    <mergeCell ref="B89:B91"/>
    <mergeCell ref="B56:B58"/>
    <mergeCell ref="B59:B61"/>
    <mergeCell ref="B62:B64"/>
    <mergeCell ref="B65:B67"/>
    <mergeCell ref="B68:B70"/>
    <mergeCell ref="B71:B73"/>
    <mergeCell ref="B38:B40"/>
    <mergeCell ref="B41:B43"/>
    <mergeCell ref="B44:B46"/>
    <mergeCell ref="B47:B49"/>
    <mergeCell ref="B50:B52"/>
    <mergeCell ref="B53:B55"/>
    <mergeCell ref="B20:B22"/>
    <mergeCell ref="B23:B25"/>
    <mergeCell ref="B26:B28"/>
    <mergeCell ref="B29:B31"/>
    <mergeCell ref="B32:B34"/>
    <mergeCell ref="B35:B37"/>
    <mergeCell ref="B4:C6"/>
    <mergeCell ref="D4:M4"/>
    <mergeCell ref="N4:W4"/>
    <mergeCell ref="AV5:AX5"/>
    <mergeCell ref="AY5:BA5"/>
    <mergeCell ref="B7:B9"/>
    <mergeCell ref="B11:B13"/>
    <mergeCell ref="B14:B16"/>
    <mergeCell ref="B17:B19"/>
    <mergeCell ref="AL5:AN5"/>
    <mergeCell ref="AO5:AQ5"/>
    <mergeCell ref="AR5:AR6"/>
    <mergeCell ref="AS5:AS6"/>
    <mergeCell ref="AT5:AT6"/>
    <mergeCell ref="AU5:AU6"/>
    <mergeCell ref="AB5:AD5"/>
    <mergeCell ref="AE5:AG5"/>
    <mergeCell ref="AH5:AH6"/>
    <mergeCell ref="AI5:AI6"/>
    <mergeCell ref="AJ5:AJ6"/>
    <mergeCell ref="AK5:AK6"/>
    <mergeCell ref="R5:T5"/>
    <mergeCell ref="U5:W5"/>
    <mergeCell ref="X5:X6"/>
    <mergeCell ref="X4:AG4"/>
    <mergeCell ref="AH4:AQ4"/>
    <mergeCell ref="AR4:BA4"/>
    <mergeCell ref="D5:D6"/>
    <mergeCell ref="E5:E6"/>
    <mergeCell ref="F5:F6"/>
    <mergeCell ref="G5:G6"/>
    <mergeCell ref="H5:J5"/>
    <mergeCell ref="K5:M5"/>
    <mergeCell ref="N5:N6"/>
    <mergeCell ref="O5:O6"/>
    <mergeCell ref="P5:P6"/>
    <mergeCell ref="Q5:Q6"/>
    <mergeCell ref="Y5:Y6"/>
    <mergeCell ref="Z5:Z6"/>
    <mergeCell ref="AA5:AA6"/>
  </mergeCells>
  <conditionalFormatting sqref="N2:Q2">
    <cfRule type="cellIs" dxfId="14" priority="10" operator="equal">
      <formula>N7</formula>
    </cfRule>
  </conditionalFormatting>
  <conditionalFormatting sqref="N3:Q3">
    <cfRule type="cellIs" dxfId="13" priority="9" operator="equal">
      <formula>N8</formula>
    </cfRule>
  </conditionalFormatting>
  <conditionalFormatting sqref="X2:AA2">
    <cfRule type="cellIs" dxfId="12" priority="8" operator="equal">
      <formula>X7</formula>
    </cfRule>
  </conditionalFormatting>
  <conditionalFormatting sqref="X3:AA3">
    <cfRule type="cellIs" dxfId="11" priority="7" operator="equal">
      <formula>X8</formula>
    </cfRule>
  </conditionalFormatting>
  <conditionalFormatting sqref="AH2:AK2">
    <cfRule type="cellIs" dxfId="10" priority="6" operator="equal">
      <formula>AH7</formula>
    </cfRule>
  </conditionalFormatting>
  <conditionalFormatting sqref="AH3:AK3">
    <cfRule type="cellIs" dxfId="9" priority="5" operator="equal">
      <formula>AH8</formula>
    </cfRule>
  </conditionalFormatting>
  <conditionalFormatting sqref="AR2:AU2">
    <cfRule type="cellIs" dxfId="8" priority="4" operator="equal">
      <formula>AR7</formula>
    </cfRule>
  </conditionalFormatting>
  <conditionalFormatting sqref="AR3:AU3">
    <cfRule type="cellIs" dxfId="7" priority="3" operator="equal">
      <formula>AR8</formula>
    </cfRule>
  </conditionalFormatting>
  <conditionalFormatting sqref="D2:G2">
    <cfRule type="cellIs" dxfId="6" priority="2" operator="equal">
      <formula>D7</formula>
    </cfRule>
  </conditionalFormatting>
  <conditionalFormatting sqref="D3:G3">
    <cfRule type="cellIs" dxfId="5" priority="1" operator="equal">
      <formula>D8</formula>
    </cfRule>
  </conditionalFormatting>
  <pageMargins left="0.36" right="0.36" top="0.75" bottom="0.75" header="0.3" footer="0.3"/>
  <pageSetup paperSize="8" scale="64" fitToHeight="0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268"/>
  <sheetViews>
    <sheetView tabSelected="1" view="pageBreakPreview" zoomScale="60" zoomScaleNormal="100" workbookViewId="0">
      <pane xSplit="3" ySplit="10" topLeftCell="D173" activePane="bottomRight" state="frozen"/>
      <selection pane="topRight" activeCell="C1" sqref="C1"/>
      <selection pane="bottomLeft" activeCell="A11" sqref="A11"/>
      <selection pane="bottomRight" activeCell="P185" sqref="P185"/>
    </sheetView>
  </sheetViews>
  <sheetFormatPr defaultRowHeight="15" x14ac:dyDescent="0.25"/>
  <cols>
    <col min="1" max="1" width="12" style="24" hidden="1" customWidth="1"/>
    <col min="2" max="2" width="17.7109375" style="24" customWidth="1"/>
    <col min="3" max="3" width="15.42578125" style="24" customWidth="1"/>
    <col min="4" max="7" width="11.7109375" style="24" customWidth="1"/>
    <col min="8" max="10" width="9.7109375" style="24" customWidth="1"/>
    <col min="11" max="13" width="10.7109375" style="24" customWidth="1"/>
    <col min="14" max="17" width="11.7109375" style="24" customWidth="1"/>
    <col min="18" max="18" width="8.140625" style="24" customWidth="1"/>
    <col min="19" max="19" width="8.42578125" style="24" customWidth="1"/>
    <col min="20" max="20" width="8.140625" style="24" customWidth="1"/>
    <col min="21" max="21" width="9.28515625" style="24" customWidth="1"/>
    <col min="22" max="22" width="8.5703125" style="24" customWidth="1"/>
    <col min="23" max="23" width="9.140625" style="24" customWidth="1"/>
    <col min="24" max="27" width="11.7109375" style="24" customWidth="1"/>
    <col min="28" max="30" width="9.7109375" style="24" customWidth="1"/>
    <col min="31" max="32" width="10.7109375" style="24" customWidth="1"/>
    <col min="33" max="33" width="8.7109375" style="24" customWidth="1"/>
    <col min="34" max="34" width="10.42578125" style="24" hidden="1" customWidth="1"/>
    <col min="35" max="36" width="10.85546875" style="24" hidden="1" customWidth="1"/>
    <col min="37" max="37" width="10" style="24" hidden="1" customWidth="1"/>
    <col min="38" max="40" width="9.7109375" style="24" hidden="1" customWidth="1"/>
    <col min="41" max="41" width="9.42578125" style="24" hidden="1" customWidth="1"/>
    <col min="42" max="42" width="9.28515625" style="24" hidden="1" customWidth="1"/>
    <col min="43" max="43" width="9.140625" style="24" hidden="1" customWidth="1"/>
    <col min="44" max="47" width="11.7109375" style="24" customWidth="1"/>
    <col min="48" max="49" width="9.7109375" style="24" customWidth="1"/>
    <col min="50" max="53" width="11.7109375" style="24" customWidth="1"/>
    <col min="54" max="55" width="9.140625" style="24"/>
    <col min="56" max="56" width="31.140625" style="24" customWidth="1"/>
    <col min="57" max="16384" width="9.140625" style="24"/>
  </cols>
  <sheetData>
    <row r="1" spans="1:56" ht="19.5" customHeight="1" x14ac:dyDescent="0.25">
      <c r="L1" s="128" t="s">
        <v>115</v>
      </c>
      <c r="M1" s="128"/>
    </row>
    <row r="2" spans="1:56" ht="33" customHeight="1" x14ac:dyDescent="0.25">
      <c r="D2" s="126" t="s">
        <v>114</v>
      </c>
      <c r="E2" s="126"/>
      <c r="F2" s="126"/>
      <c r="G2" s="126"/>
      <c r="H2" s="126"/>
      <c r="I2" s="126"/>
      <c r="J2" s="126"/>
      <c r="K2" s="126"/>
      <c r="L2" s="126"/>
      <c r="M2" s="126"/>
    </row>
    <row r="3" spans="1:56" ht="15.75" customHeight="1" thickBot="1" x14ac:dyDescent="0.3">
      <c r="D3" s="25"/>
      <c r="E3" s="25"/>
      <c r="F3" s="25"/>
      <c r="G3" s="25"/>
      <c r="L3" s="127" t="s">
        <v>108</v>
      </c>
      <c r="M3" s="127"/>
      <c r="N3" s="25"/>
      <c r="O3" s="25"/>
      <c r="P3" s="25"/>
      <c r="Q3" s="25"/>
      <c r="X3" s="25"/>
      <c r="Y3" s="25"/>
      <c r="Z3" s="25"/>
      <c r="AA3" s="25"/>
      <c r="AH3" s="25"/>
      <c r="AI3" s="25"/>
      <c r="AJ3" s="25"/>
      <c r="AK3" s="25"/>
      <c r="AR3" s="25"/>
      <c r="AS3" s="25"/>
      <c r="AT3" s="25"/>
      <c r="AU3" s="25"/>
    </row>
    <row r="4" spans="1:56" s="51" customFormat="1" ht="20.25" customHeight="1" x14ac:dyDescent="0.25">
      <c r="B4" s="106"/>
      <c r="C4" s="121"/>
      <c r="D4" s="106" t="s">
        <v>107</v>
      </c>
      <c r="E4" s="107"/>
      <c r="F4" s="107"/>
      <c r="G4" s="107"/>
      <c r="H4" s="107"/>
      <c r="I4" s="107"/>
      <c r="J4" s="107"/>
      <c r="K4" s="107"/>
      <c r="L4" s="107"/>
      <c r="M4" s="108"/>
      <c r="N4" s="106" t="s">
        <v>0</v>
      </c>
      <c r="O4" s="107"/>
      <c r="P4" s="107"/>
      <c r="Q4" s="107"/>
      <c r="R4" s="107"/>
      <c r="S4" s="107"/>
      <c r="T4" s="107"/>
      <c r="U4" s="107"/>
      <c r="V4" s="107"/>
      <c r="W4" s="108"/>
      <c r="X4" s="106" t="s">
        <v>1</v>
      </c>
      <c r="Y4" s="107"/>
      <c r="Z4" s="107"/>
      <c r="AA4" s="107"/>
      <c r="AB4" s="107"/>
      <c r="AC4" s="107"/>
      <c r="AD4" s="107"/>
      <c r="AE4" s="107"/>
      <c r="AF4" s="107"/>
      <c r="AG4" s="108"/>
      <c r="AH4" s="106" t="s">
        <v>2</v>
      </c>
      <c r="AI4" s="107" t="s">
        <v>2</v>
      </c>
      <c r="AJ4" s="107"/>
      <c r="AK4" s="107"/>
      <c r="AL4" s="107"/>
      <c r="AM4" s="107"/>
      <c r="AN4" s="107"/>
      <c r="AO4" s="107"/>
      <c r="AP4" s="107"/>
      <c r="AQ4" s="108"/>
      <c r="AR4" s="106" t="s">
        <v>3</v>
      </c>
      <c r="AS4" s="107" t="s">
        <v>2</v>
      </c>
      <c r="AT4" s="107"/>
      <c r="AU4" s="107"/>
      <c r="AV4" s="107"/>
      <c r="AW4" s="107"/>
      <c r="AX4" s="107"/>
      <c r="AY4" s="107"/>
      <c r="AZ4" s="107"/>
      <c r="BA4" s="108"/>
      <c r="BD4" s="24"/>
    </row>
    <row r="5" spans="1:56" s="51" customFormat="1" ht="15.75" customHeight="1" x14ac:dyDescent="0.25">
      <c r="B5" s="109"/>
      <c r="C5" s="114"/>
      <c r="D5" s="109" t="s">
        <v>111</v>
      </c>
      <c r="E5" s="111" t="s">
        <v>110</v>
      </c>
      <c r="F5" s="111" t="s">
        <v>112</v>
      </c>
      <c r="G5" s="111" t="s">
        <v>113</v>
      </c>
      <c r="H5" s="111" t="s">
        <v>8</v>
      </c>
      <c r="I5" s="111"/>
      <c r="J5" s="111"/>
      <c r="K5" s="111" t="s">
        <v>9</v>
      </c>
      <c r="L5" s="111"/>
      <c r="M5" s="113"/>
      <c r="N5" s="109" t="s">
        <v>111</v>
      </c>
      <c r="O5" s="111" t="s">
        <v>110</v>
      </c>
      <c r="P5" s="111" t="s">
        <v>112</v>
      </c>
      <c r="Q5" s="111" t="s">
        <v>113</v>
      </c>
      <c r="R5" s="111" t="s">
        <v>8</v>
      </c>
      <c r="S5" s="111"/>
      <c r="T5" s="111"/>
      <c r="U5" s="111" t="s">
        <v>9</v>
      </c>
      <c r="V5" s="111"/>
      <c r="W5" s="113"/>
      <c r="X5" s="109" t="s">
        <v>111</v>
      </c>
      <c r="Y5" s="111" t="s">
        <v>110</v>
      </c>
      <c r="Z5" s="111" t="s">
        <v>112</v>
      </c>
      <c r="AA5" s="111" t="s">
        <v>113</v>
      </c>
      <c r="AB5" s="111" t="s">
        <v>8</v>
      </c>
      <c r="AC5" s="111"/>
      <c r="AD5" s="111"/>
      <c r="AE5" s="111" t="s">
        <v>9</v>
      </c>
      <c r="AF5" s="111"/>
      <c r="AG5" s="113"/>
      <c r="AH5" s="109" t="s">
        <v>111</v>
      </c>
      <c r="AI5" s="111" t="s">
        <v>110</v>
      </c>
      <c r="AJ5" s="111" t="s">
        <v>112</v>
      </c>
      <c r="AK5" s="111" t="s">
        <v>113</v>
      </c>
      <c r="AL5" s="111" t="s">
        <v>8</v>
      </c>
      <c r="AM5" s="111"/>
      <c r="AN5" s="111"/>
      <c r="AO5" s="111" t="s">
        <v>9</v>
      </c>
      <c r="AP5" s="111"/>
      <c r="AQ5" s="113"/>
      <c r="AR5" s="109" t="s">
        <v>111</v>
      </c>
      <c r="AS5" s="111" t="s">
        <v>110</v>
      </c>
      <c r="AT5" s="111" t="s">
        <v>112</v>
      </c>
      <c r="AU5" s="111" t="s">
        <v>113</v>
      </c>
      <c r="AV5" s="111" t="s">
        <v>8</v>
      </c>
      <c r="AW5" s="111"/>
      <c r="AX5" s="111"/>
      <c r="AY5" s="111" t="s">
        <v>9</v>
      </c>
      <c r="AZ5" s="111"/>
      <c r="BA5" s="113"/>
      <c r="BD5" s="24"/>
    </row>
    <row r="6" spans="1:56" s="51" customFormat="1" ht="33.75" customHeight="1" thickBot="1" x14ac:dyDescent="0.3">
      <c r="B6" s="119"/>
      <c r="C6" s="122"/>
      <c r="D6" s="119"/>
      <c r="E6" s="120"/>
      <c r="F6" s="120"/>
      <c r="G6" s="120"/>
      <c r="H6" s="89" t="s">
        <v>10</v>
      </c>
      <c r="I6" s="89" t="s">
        <v>11</v>
      </c>
      <c r="J6" s="89" t="s">
        <v>12</v>
      </c>
      <c r="K6" s="89" t="s">
        <v>13</v>
      </c>
      <c r="L6" s="89" t="s">
        <v>14</v>
      </c>
      <c r="M6" s="100" t="s">
        <v>15</v>
      </c>
      <c r="N6" s="119"/>
      <c r="O6" s="120"/>
      <c r="P6" s="120"/>
      <c r="Q6" s="120"/>
      <c r="R6" s="89" t="s">
        <v>10</v>
      </c>
      <c r="S6" s="89" t="s">
        <v>11</v>
      </c>
      <c r="T6" s="89" t="s">
        <v>12</v>
      </c>
      <c r="U6" s="89" t="s">
        <v>13</v>
      </c>
      <c r="V6" s="89" t="s">
        <v>14</v>
      </c>
      <c r="W6" s="100" t="s">
        <v>15</v>
      </c>
      <c r="X6" s="119"/>
      <c r="Y6" s="120"/>
      <c r="Z6" s="120"/>
      <c r="AA6" s="120"/>
      <c r="AB6" s="89" t="s">
        <v>10</v>
      </c>
      <c r="AC6" s="89" t="s">
        <v>11</v>
      </c>
      <c r="AD6" s="89" t="s">
        <v>12</v>
      </c>
      <c r="AE6" s="89" t="s">
        <v>13</v>
      </c>
      <c r="AF6" s="89" t="s">
        <v>14</v>
      </c>
      <c r="AG6" s="100" t="s">
        <v>15</v>
      </c>
      <c r="AH6" s="119"/>
      <c r="AI6" s="120"/>
      <c r="AJ6" s="120"/>
      <c r="AK6" s="120"/>
      <c r="AL6" s="89" t="s">
        <v>10</v>
      </c>
      <c r="AM6" s="89" t="s">
        <v>11</v>
      </c>
      <c r="AN6" s="89" t="s">
        <v>12</v>
      </c>
      <c r="AO6" s="89" t="s">
        <v>13</v>
      </c>
      <c r="AP6" s="89" t="s">
        <v>14</v>
      </c>
      <c r="AQ6" s="100" t="s">
        <v>15</v>
      </c>
      <c r="AR6" s="119"/>
      <c r="AS6" s="120"/>
      <c r="AT6" s="120"/>
      <c r="AU6" s="120"/>
      <c r="AV6" s="89" t="s">
        <v>10</v>
      </c>
      <c r="AW6" s="89" t="s">
        <v>11</v>
      </c>
      <c r="AX6" s="89" t="s">
        <v>12</v>
      </c>
      <c r="AY6" s="89" t="s">
        <v>13</v>
      </c>
      <c r="AZ6" s="89" t="s">
        <v>14</v>
      </c>
      <c r="BA6" s="100" t="s">
        <v>15</v>
      </c>
      <c r="BD6" s="24"/>
    </row>
    <row r="7" spans="1:56" ht="15" customHeight="1" x14ac:dyDescent="0.25">
      <c r="A7" s="26" t="str">
        <f>B7</f>
        <v>РОССИЙСКАЯ ФЕДЕРАЦИЯ</v>
      </c>
      <c r="B7" s="123" t="s">
        <v>16</v>
      </c>
      <c r="C7" s="84" t="s">
        <v>17</v>
      </c>
      <c r="D7" s="85">
        <f t="shared" ref="D7:E8" si="0">N7+X7+AH7</f>
        <v>260163.58000000002</v>
      </c>
      <c r="E7" s="86">
        <f t="shared" si="0"/>
        <v>292732.522</v>
      </c>
      <c r="F7" s="86">
        <f>P7+Z7+AJ7</f>
        <v>325215.51199999999</v>
      </c>
      <c r="G7" s="86">
        <f>Q7+AA7+AK7</f>
        <v>321687.58</v>
      </c>
      <c r="H7" s="87">
        <f t="shared" ref="H7:I8" si="1">E7/D7</f>
        <v>1.1251864000333942</v>
      </c>
      <c r="I7" s="87">
        <f t="shared" si="1"/>
        <v>1.1109647461719336</v>
      </c>
      <c r="J7" s="87">
        <f>G7/F7</f>
        <v>0.98915201806241038</v>
      </c>
      <c r="K7" s="86">
        <f t="shared" ref="K7:L8" si="2">E7-D7</f>
        <v>32568.941999999981</v>
      </c>
      <c r="L7" s="86">
        <f t="shared" si="2"/>
        <v>32482.989999999991</v>
      </c>
      <c r="M7" s="88">
        <v>-3527.9319999999716</v>
      </c>
      <c r="N7" s="85">
        <v>22282.65</v>
      </c>
      <c r="O7" s="86">
        <v>27134.403999999999</v>
      </c>
      <c r="P7" s="86">
        <v>30295.530999999999</v>
      </c>
      <c r="Q7" s="86">
        <v>36089.175999999999</v>
      </c>
      <c r="R7" s="87">
        <v>1.2177368490731577</v>
      </c>
      <c r="S7" s="87">
        <v>1.116498855106602</v>
      </c>
      <c r="T7" s="87">
        <v>1.1912376119104828</v>
      </c>
      <c r="U7" s="86">
        <v>4851.7539999999972</v>
      </c>
      <c r="V7" s="86">
        <v>3161.1270000000004</v>
      </c>
      <c r="W7" s="88">
        <v>5793.6450000000004</v>
      </c>
      <c r="X7" s="85">
        <v>81327.631999999998</v>
      </c>
      <c r="Y7" s="86">
        <v>90299.067999999999</v>
      </c>
      <c r="Z7" s="86">
        <v>109789.13499999999</v>
      </c>
      <c r="AA7" s="86">
        <v>109181.242</v>
      </c>
      <c r="AB7" s="87">
        <v>1.1103122736931528</v>
      </c>
      <c r="AC7" s="87">
        <v>1.2158390715616245</v>
      </c>
      <c r="AD7" s="87">
        <v>0.99446308598751598</v>
      </c>
      <c r="AE7" s="86">
        <v>8971.4360000000015</v>
      </c>
      <c r="AF7" s="86">
        <v>19490.066999999995</v>
      </c>
      <c r="AG7" s="88">
        <v>-607.89299999999639</v>
      </c>
      <c r="AH7" s="85">
        <v>156553.29800000001</v>
      </c>
      <c r="AI7" s="86">
        <v>175299.05</v>
      </c>
      <c r="AJ7" s="86">
        <v>185130.84599999999</v>
      </c>
      <c r="AK7" s="86">
        <v>176417.16200000001</v>
      </c>
      <c r="AL7" s="87">
        <v>1.1197403838787221</v>
      </c>
      <c r="AM7" s="87">
        <v>1.0560858487253639</v>
      </c>
      <c r="AN7" s="87">
        <v>0.95293229524808643</v>
      </c>
      <c r="AO7" s="86">
        <v>18745.751999999979</v>
      </c>
      <c r="AP7" s="86">
        <v>9831.7960000000021</v>
      </c>
      <c r="AQ7" s="88">
        <v>-8713.6839999999793</v>
      </c>
      <c r="AR7" s="97" t="s">
        <v>18</v>
      </c>
      <c r="AS7" s="98" t="s">
        <v>18</v>
      </c>
      <c r="AT7" s="86">
        <v>36154.989000000001</v>
      </c>
      <c r="AU7" s="86">
        <v>35404.974999999999</v>
      </c>
      <c r="AV7" s="99" t="s">
        <v>18</v>
      </c>
      <c r="AW7" s="99" t="s">
        <v>18</v>
      </c>
      <c r="AX7" s="87">
        <v>0.97925558765900877</v>
      </c>
      <c r="AY7" s="98" t="s">
        <v>18</v>
      </c>
      <c r="AZ7" s="98" t="s">
        <v>18</v>
      </c>
      <c r="BA7" s="88">
        <v>-750.01400000000285</v>
      </c>
    </row>
    <row r="8" spans="1:56" ht="18" customHeight="1" x14ac:dyDescent="0.25">
      <c r="A8" s="32" t="str">
        <f>A7</f>
        <v>РОССИЙСКАЯ ФЕДЕРАЦИЯ</v>
      </c>
      <c r="B8" s="123"/>
      <c r="C8" s="27" t="s">
        <v>19</v>
      </c>
      <c r="D8" s="33">
        <f t="shared" si="0"/>
        <v>120754.67600000001</v>
      </c>
      <c r="E8" s="34">
        <f t="shared" si="0"/>
        <v>151692.76400000002</v>
      </c>
      <c r="F8" s="34">
        <f>P8+Z8+AJ8</f>
        <v>187705.58900000001</v>
      </c>
      <c r="G8" s="34">
        <f>Q8+AA8+AK8</f>
        <v>236670.42300000001</v>
      </c>
      <c r="H8" s="35">
        <f t="shared" si="1"/>
        <v>1.2562061281999548</v>
      </c>
      <c r="I8" s="35">
        <f t="shared" si="1"/>
        <v>1.2374063472137669</v>
      </c>
      <c r="J8" s="35">
        <f>G8/F8</f>
        <v>1.2608597552201815</v>
      </c>
      <c r="K8" s="34">
        <f t="shared" si="2"/>
        <v>30938.088000000018</v>
      </c>
      <c r="L8" s="34">
        <f t="shared" si="2"/>
        <v>36012.824999999983</v>
      </c>
      <c r="M8" s="36">
        <v>48964.834000000003</v>
      </c>
      <c r="N8" s="33">
        <v>15734.344999999999</v>
      </c>
      <c r="O8" s="34">
        <v>21081.425999999999</v>
      </c>
      <c r="P8" s="34">
        <v>24971.895</v>
      </c>
      <c r="Q8" s="34">
        <v>36034.671000000002</v>
      </c>
      <c r="R8" s="35">
        <v>1.3398349915423871</v>
      </c>
      <c r="S8" s="35">
        <v>1.184544869023566</v>
      </c>
      <c r="T8" s="35">
        <v>1.4430090707973904</v>
      </c>
      <c r="U8" s="34">
        <v>5347.0810000000001</v>
      </c>
      <c r="V8" s="34">
        <v>3890.469000000001</v>
      </c>
      <c r="W8" s="36">
        <v>11062.776000000002</v>
      </c>
      <c r="X8" s="33">
        <v>76263.303</v>
      </c>
      <c r="Y8" s="34">
        <v>94084.978000000003</v>
      </c>
      <c r="Z8" s="34">
        <v>117573.09699999999</v>
      </c>
      <c r="AA8" s="34">
        <v>144475.13</v>
      </c>
      <c r="AB8" s="35">
        <v>1.2336861150637548</v>
      </c>
      <c r="AC8" s="35">
        <v>1.2496479193522263</v>
      </c>
      <c r="AD8" s="35">
        <v>1.2288111284505843</v>
      </c>
      <c r="AE8" s="34">
        <v>17821.675000000003</v>
      </c>
      <c r="AF8" s="34">
        <v>23488.118999999992</v>
      </c>
      <c r="AG8" s="36">
        <v>26902.03300000001</v>
      </c>
      <c r="AH8" s="33">
        <v>28757.027999999998</v>
      </c>
      <c r="AI8" s="34">
        <v>36526.36</v>
      </c>
      <c r="AJ8" s="34">
        <v>45160.597000000002</v>
      </c>
      <c r="AK8" s="34">
        <v>56160.622000000003</v>
      </c>
      <c r="AL8" s="35">
        <v>1.2701715907499205</v>
      </c>
      <c r="AM8" s="35">
        <v>1.2363837239735906</v>
      </c>
      <c r="AN8" s="35">
        <v>1.243575721552131</v>
      </c>
      <c r="AO8" s="34">
        <v>7769.3320000000022</v>
      </c>
      <c r="AP8" s="34">
        <v>8634.237000000001</v>
      </c>
      <c r="AQ8" s="36">
        <v>11000.025000000001</v>
      </c>
      <c r="AR8" s="33">
        <v>14506.657999999999</v>
      </c>
      <c r="AS8" s="34">
        <v>19404.257000000001</v>
      </c>
      <c r="AT8" s="34">
        <v>25330.477999999999</v>
      </c>
      <c r="AU8" s="34">
        <v>32100.784</v>
      </c>
      <c r="AV8" s="35">
        <v>1.3376104268812294</v>
      </c>
      <c r="AW8" s="35">
        <v>1.3054082926236237</v>
      </c>
      <c r="AX8" s="35">
        <v>1.2672790462146037</v>
      </c>
      <c r="AY8" s="34">
        <v>4897.599000000002</v>
      </c>
      <c r="AZ8" s="34">
        <v>5926.2209999999977</v>
      </c>
      <c r="BA8" s="36">
        <v>6770.3060000000005</v>
      </c>
    </row>
    <row r="9" spans="1:56" ht="45.75" customHeight="1" thickBot="1" x14ac:dyDescent="0.3">
      <c r="A9" s="37" t="str">
        <f>A8</f>
        <v>РОССИЙСКАЯ ФЕДЕРАЦИЯ</v>
      </c>
      <c r="B9" s="124"/>
      <c r="C9" s="38" t="s">
        <v>20</v>
      </c>
      <c r="D9" s="39">
        <f t="shared" ref="D9:G9" si="3">D8/D7</f>
        <v>0.46414904038451499</v>
      </c>
      <c r="E9" s="40">
        <f t="shared" si="3"/>
        <v>0.51819580196832393</v>
      </c>
      <c r="F9" s="40">
        <f t="shared" si="3"/>
        <v>0.577172927101952</v>
      </c>
      <c r="G9" s="40">
        <f t="shared" si="3"/>
        <v>0.73571514013689931</v>
      </c>
      <c r="H9" s="89" t="s">
        <v>18</v>
      </c>
      <c r="I9" s="89" t="s">
        <v>18</v>
      </c>
      <c r="J9" s="89" t="s">
        <v>18</v>
      </c>
      <c r="K9" s="42">
        <f t="shared" ref="K9:L9" si="4">(E9-D9)*100</f>
        <v>5.4046761583808944</v>
      </c>
      <c r="L9" s="42">
        <f t="shared" si="4"/>
        <v>5.8977125133628068</v>
      </c>
      <c r="M9" s="43">
        <v>15.854221303494731</v>
      </c>
      <c r="N9" s="39">
        <v>0.70612539352366066</v>
      </c>
      <c r="O9" s="40">
        <v>0.77692607510376865</v>
      </c>
      <c r="P9" s="40">
        <v>0.82427652448144917</v>
      </c>
      <c r="Q9" s="40">
        <v>0.99848971337001435</v>
      </c>
      <c r="R9" s="89" t="s">
        <v>18</v>
      </c>
      <c r="S9" s="89" t="s">
        <v>18</v>
      </c>
      <c r="T9" s="89" t="s">
        <v>18</v>
      </c>
      <c r="U9" s="42">
        <v>7.0800681580107998</v>
      </c>
      <c r="V9" s="42">
        <v>4.7350449377680519</v>
      </c>
      <c r="W9" s="43">
        <v>17.421318888856518</v>
      </c>
      <c r="X9" s="39">
        <v>0.93772929476171152</v>
      </c>
      <c r="Y9" s="40">
        <v>1.0419263463494441</v>
      </c>
      <c r="Z9" s="40">
        <v>1.0708992014555903</v>
      </c>
      <c r="AA9" s="40">
        <v>1.323259630990459</v>
      </c>
      <c r="AB9" s="89" t="s">
        <v>18</v>
      </c>
      <c r="AC9" s="89" t="s">
        <v>18</v>
      </c>
      <c r="AD9" s="89" t="s">
        <v>18</v>
      </c>
      <c r="AE9" s="42">
        <v>10.419705158773262</v>
      </c>
      <c r="AF9" s="42">
        <v>2.8972855106146111</v>
      </c>
      <c r="AG9" s="43">
        <v>25.236042953486869</v>
      </c>
      <c r="AH9" s="39">
        <v>0.18368842028482849</v>
      </c>
      <c r="AI9" s="40">
        <v>0.20836598943348525</v>
      </c>
      <c r="AJ9" s="40">
        <v>0.24393880315331137</v>
      </c>
      <c r="AK9" s="40">
        <v>0.3183399016474372</v>
      </c>
      <c r="AL9" s="89" t="s">
        <v>18</v>
      </c>
      <c r="AM9" s="89" t="s">
        <v>18</v>
      </c>
      <c r="AN9" s="89" t="s">
        <v>18</v>
      </c>
      <c r="AO9" s="42">
        <v>2.4677569148656762</v>
      </c>
      <c r="AP9" s="42">
        <v>3.5572813719826124</v>
      </c>
      <c r="AQ9" s="43">
        <v>7.4401098494125826</v>
      </c>
      <c r="AR9" s="90" t="s">
        <v>18</v>
      </c>
      <c r="AS9" s="91" t="s">
        <v>18</v>
      </c>
      <c r="AT9" s="40">
        <v>0.7006080958840839</v>
      </c>
      <c r="AU9" s="40">
        <v>0.90667438686229829</v>
      </c>
      <c r="AV9" s="89" t="s">
        <v>18</v>
      </c>
      <c r="AW9" s="89" t="s">
        <v>18</v>
      </c>
      <c r="AX9" s="89" t="s">
        <v>18</v>
      </c>
      <c r="AY9" s="94" t="s">
        <v>18</v>
      </c>
      <c r="AZ9" s="94" t="s">
        <v>18</v>
      </c>
      <c r="BA9" s="43">
        <v>20.60662909782144</v>
      </c>
    </row>
    <row r="10" spans="1:56" ht="15.75" customHeight="1" thickBot="1" x14ac:dyDescent="0.3">
      <c r="B10" s="44" t="s">
        <v>21</v>
      </c>
      <c r="C10" s="45"/>
      <c r="D10" s="44"/>
      <c r="E10" s="45"/>
      <c r="F10" s="45"/>
      <c r="G10" s="45"/>
      <c r="H10" s="45"/>
      <c r="I10" s="45"/>
      <c r="J10" s="45"/>
      <c r="K10" s="45"/>
      <c r="L10" s="45"/>
      <c r="M10" s="46"/>
      <c r="N10" s="44"/>
      <c r="O10" s="45"/>
      <c r="P10" s="45"/>
      <c r="Q10" s="45"/>
      <c r="R10" s="45"/>
      <c r="S10" s="45"/>
      <c r="T10" s="45"/>
      <c r="U10" s="45"/>
      <c r="V10" s="45"/>
      <c r="W10" s="46"/>
      <c r="X10" s="44"/>
      <c r="Y10" s="45"/>
      <c r="Z10" s="45"/>
      <c r="AA10" s="45"/>
      <c r="AB10" s="45"/>
      <c r="AC10" s="45"/>
      <c r="AD10" s="45"/>
      <c r="AE10" s="45"/>
      <c r="AF10" s="45"/>
      <c r="AG10" s="46"/>
      <c r="AH10" s="44"/>
      <c r="AI10" s="45"/>
      <c r="AJ10" s="45"/>
      <c r="AK10" s="45"/>
      <c r="AL10" s="45"/>
      <c r="AM10" s="45"/>
      <c r="AN10" s="45"/>
      <c r="AO10" s="45"/>
      <c r="AP10" s="45"/>
      <c r="AQ10" s="46"/>
      <c r="AR10" s="44"/>
      <c r="AS10" s="45"/>
      <c r="AT10" s="45"/>
      <c r="AU10" s="45"/>
      <c r="AV10" s="45"/>
      <c r="AW10" s="45"/>
      <c r="AX10" s="45"/>
      <c r="AY10" s="101"/>
      <c r="AZ10" s="101"/>
      <c r="BA10" s="46"/>
    </row>
    <row r="11" spans="1:56" ht="14.25" customHeight="1" x14ac:dyDescent="0.25">
      <c r="A11" s="26" t="str">
        <f t="shared" ref="A11" si="5">B11</f>
        <v>Белгородская область</v>
      </c>
      <c r="B11" s="123" t="s">
        <v>22</v>
      </c>
      <c r="C11" s="84" t="s">
        <v>17</v>
      </c>
      <c r="D11" s="85">
        <f t="shared" ref="D11:G12" si="6">N11+X11+AH11</f>
        <v>4552.6149999999998</v>
      </c>
      <c r="E11" s="86">
        <f t="shared" si="6"/>
        <v>4811.5680000000002</v>
      </c>
      <c r="F11" s="86">
        <f t="shared" si="6"/>
        <v>5428.6530000000002</v>
      </c>
      <c r="G11" s="86">
        <f t="shared" si="6"/>
        <v>5218.8950000000004</v>
      </c>
      <c r="H11" s="87">
        <f t="shared" ref="H11:J12" si="7">E11/D11</f>
        <v>1.0568800568464498</v>
      </c>
      <c r="I11" s="87">
        <f t="shared" si="7"/>
        <v>1.1282502917967698</v>
      </c>
      <c r="J11" s="87">
        <f t="shared" si="7"/>
        <v>0.96136094902363445</v>
      </c>
      <c r="K11" s="86">
        <f t="shared" ref="K11:M12" si="8">E11-D11</f>
        <v>258.95300000000043</v>
      </c>
      <c r="L11" s="86">
        <f t="shared" si="8"/>
        <v>617.08500000000004</v>
      </c>
      <c r="M11" s="88">
        <v>-209.75799999999981</v>
      </c>
      <c r="N11" s="85">
        <v>349.60899999999998</v>
      </c>
      <c r="O11" s="86">
        <v>418.49099999999999</v>
      </c>
      <c r="P11" s="86">
        <v>451.60300000000001</v>
      </c>
      <c r="Q11" s="86">
        <v>537.30100000000004</v>
      </c>
      <c r="R11" s="87">
        <v>1.1970258202735056</v>
      </c>
      <c r="S11" s="87">
        <v>1.0791223706125102</v>
      </c>
      <c r="T11" s="87">
        <v>1.1897640183966891</v>
      </c>
      <c r="U11" s="86">
        <v>68.882000000000005</v>
      </c>
      <c r="V11" s="86">
        <v>33.112000000000023</v>
      </c>
      <c r="W11" s="88">
        <v>85.698000000000036</v>
      </c>
      <c r="X11" s="85">
        <v>951.72500000000002</v>
      </c>
      <c r="Y11" s="86">
        <v>1066.4000000000001</v>
      </c>
      <c r="Z11" s="86">
        <v>1200.807</v>
      </c>
      <c r="AA11" s="86">
        <v>1188.319</v>
      </c>
      <c r="AB11" s="87">
        <v>1.1204917386850193</v>
      </c>
      <c r="AC11" s="87">
        <v>1.1260380720180043</v>
      </c>
      <c r="AD11" s="87">
        <v>0.98960032711334955</v>
      </c>
      <c r="AE11" s="86">
        <v>114.67500000000007</v>
      </c>
      <c r="AF11" s="86">
        <v>134.40699999999993</v>
      </c>
      <c r="AG11" s="88">
        <v>-12.488000000000056</v>
      </c>
      <c r="AH11" s="85">
        <v>3251.2809999999999</v>
      </c>
      <c r="AI11" s="86">
        <v>3326.6770000000001</v>
      </c>
      <c r="AJ11" s="86">
        <v>3776.2429999999999</v>
      </c>
      <c r="AK11" s="86">
        <v>3493.2750000000001</v>
      </c>
      <c r="AL11" s="87">
        <v>1.0231896289493281</v>
      </c>
      <c r="AM11" s="87">
        <v>1.1351396603878283</v>
      </c>
      <c r="AN11" s="87">
        <v>0.92506626294970962</v>
      </c>
      <c r="AO11" s="86">
        <v>75.396000000000186</v>
      </c>
      <c r="AP11" s="86">
        <v>449.5659999999998</v>
      </c>
      <c r="AQ11" s="88">
        <v>-282.96799999999985</v>
      </c>
      <c r="AR11" s="85" t="s">
        <v>18</v>
      </c>
      <c r="AS11" s="86" t="s">
        <v>18</v>
      </c>
      <c r="AT11" s="86">
        <v>494.69400000000002</v>
      </c>
      <c r="AU11" s="86">
        <v>612.10699999999997</v>
      </c>
      <c r="AV11" s="87" t="s">
        <v>18</v>
      </c>
      <c r="AW11" s="87" t="s">
        <v>18</v>
      </c>
      <c r="AX11" s="87">
        <v>1.237344701977384</v>
      </c>
      <c r="AY11" s="98" t="s">
        <v>18</v>
      </c>
      <c r="AZ11" s="98" t="s">
        <v>18</v>
      </c>
      <c r="BA11" s="88">
        <v>117.41299999999995</v>
      </c>
    </row>
    <row r="12" spans="1:56" ht="14.25" customHeight="1" x14ac:dyDescent="0.25">
      <c r="A12" s="32" t="str">
        <f t="shared" ref="A12:A13" si="9">A11</f>
        <v>Белгородская область</v>
      </c>
      <c r="B12" s="123"/>
      <c r="C12" s="27" t="s">
        <v>19</v>
      </c>
      <c r="D12" s="33">
        <f t="shared" si="6"/>
        <v>1063.0920000000001</v>
      </c>
      <c r="E12" s="34">
        <f t="shared" si="6"/>
        <v>1285.931</v>
      </c>
      <c r="F12" s="34">
        <f t="shared" si="6"/>
        <v>1493.9559999999999</v>
      </c>
      <c r="G12" s="34">
        <f t="shared" si="6"/>
        <v>1741.2539999999999</v>
      </c>
      <c r="H12" s="35">
        <f t="shared" si="7"/>
        <v>1.2096140315231418</v>
      </c>
      <c r="I12" s="35">
        <f t="shared" si="7"/>
        <v>1.1617699549975853</v>
      </c>
      <c r="J12" s="35">
        <f t="shared" si="7"/>
        <v>1.1655323182208848</v>
      </c>
      <c r="K12" s="34">
        <f t="shared" si="8"/>
        <v>222.83899999999994</v>
      </c>
      <c r="L12" s="34">
        <f t="shared" si="8"/>
        <v>208.02499999999986</v>
      </c>
      <c r="M12" s="36">
        <v>247.298</v>
      </c>
      <c r="N12" s="33">
        <v>125.03700000000001</v>
      </c>
      <c r="O12" s="34">
        <v>164.41800000000001</v>
      </c>
      <c r="P12" s="34">
        <v>187.214</v>
      </c>
      <c r="Q12" s="34">
        <v>307.21699999999998</v>
      </c>
      <c r="R12" s="35">
        <v>1.3149547733870774</v>
      </c>
      <c r="S12" s="35">
        <v>1.1386466201997347</v>
      </c>
      <c r="T12" s="35">
        <v>1.640993729101456</v>
      </c>
      <c r="U12" s="34">
        <v>39.381</v>
      </c>
      <c r="V12" s="34">
        <v>22.795999999999992</v>
      </c>
      <c r="W12" s="36">
        <v>120.00299999999999</v>
      </c>
      <c r="X12" s="33">
        <v>531.05799999999999</v>
      </c>
      <c r="Y12" s="34">
        <v>643.13699999999994</v>
      </c>
      <c r="Z12" s="34">
        <v>812.12599999999998</v>
      </c>
      <c r="AA12" s="34">
        <v>993.98099999999999</v>
      </c>
      <c r="AB12" s="35">
        <v>1.2110485107088114</v>
      </c>
      <c r="AC12" s="35">
        <v>1.2627573907270147</v>
      </c>
      <c r="AD12" s="35">
        <v>1.2239246126832537</v>
      </c>
      <c r="AE12" s="34">
        <v>112.07899999999995</v>
      </c>
      <c r="AF12" s="34">
        <v>168.98900000000003</v>
      </c>
      <c r="AG12" s="36">
        <v>181.85500000000002</v>
      </c>
      <c r="AH12" s="33">
        <v>406.99700000000001</v>
      </c>
      <c r="AI12" s="34">
        <v>478.37599999999998</v>
      </c>
      <c r="AJ12" s="34">
        <v>494.61599999999999</v>
      </c>
      <c r="AK12" s="34">
        <v>440.05599999999998</v>
      </c>
      <c r="AL12" s="35">
        <v>1.1753796711032267</v>
      </c>
      <c r="AM12" s="35">
        <v>1.0339481913808386</v>
      </c>
      <c r="AN12" s="35">
        <v>0.88969220567066165</v>
      </c>
      <c r="AO12" s="34">
        <v>71.378999999999962</v>
      </c>
      <c r="AP12" s="34">
        <v>16.240000000000009</v>
      </c>
      <c r="AQ12" s="36">
        <v>-54.56</v>
      </c>
      <c r="AR12" s="33">
        <v>108.93899999999999</v>
      </c>
      <c r="AS12" s="34">
        <v>150.12</v>
      </c>
      <c r="AT12" s="34">
        <v>178.36</v>
      </c>
      <c r="AU12" s="34">
        <v>303.35000000000002</v>
      </c>
      <c r="AV12" s="35">
        <v>1.378018891306144</v>
      </c>
      <c r="AW12" s="35">
        <v>1.1881161737276846</v>
      </c>
      <c r="AX12" s="35">
        <v>1.7007737160798386</v>
      </c>
      <c r="AY12" s="34">
        <v>41.181000000000012</v>
      </c>
      <c r="AZ12" s="34">
        <v>28.240000000000009</v>
      </c>
      <c r="BA12" s="36">
        <v>124.99000000000001</v>
      </c>
    </row>
    <row r="13" spans="1:56" ht="45.75" customHeight="1" thickBot="1" x14ac:dyDescent="0.3">
      <c r="A13" s="37" t="str">
        <f t="shared" si="9"/>
        <v>Белгородская область</v>
      </c>
      <c r="B13" s="124"/>
      <c r="C13" s="38" t="s">
        <v>20</v>
      </c>
      <c r="D13" s="39">
        <f t="shared" ref="D13:G13" si="10">D12/D11</f>
        <v>0.23351238793528559</v>
      </c>
      <c r="E13" s="40">
        <f t="shared" si="10"/>
        <v>0.26725819940609796</v>
      </c>
      <c r="F13" s="40">
        <f t="shared" si="10"/>
        <v>0.27519828583628386</v>
      </c>
      <c r="G13" s="40">
        <f t="shared" si="10"/>
        <v>0.33364419096379594</v>
      </c>
      <c r="H13" s="89" t="s">
        <v>18</v>
      </c>
      <c r="I13" s="89" t="s">
        <v>18</v>
      </c>
      <c r="J13" s="89" t="s">
        <v>18</v>
      </c>
      <c r="K13" s="42">
        <f t="shared" ref="K13:M13" si="11">(E13-D13)*100</f>
        <v>3.3745811470812375</v>
      </c>
      <c r="L13" s="42">
        <f t="shared" si="11"/>
        <v>0.79400864301858998</v>
      </c>
      <c r="M13" s="43">
        <v>5.8445905127512079</v>
      </c>
      <c r="N13" s="39">
        <v>0.35764811546613506</v>
      </c>
      <c r="O13" s="40">
        <v>0.39288300106812335</v>
      </c>
      <c r="P13" s="40">
        <v>0.4145543762995374</v>
      </c>
      <c r="Q13" s="40">
        <v>0.57177820253451972</v>
      </c>
      <c r="R13" s="89" t="s">
        <v>18</v>
      </c>
      <c r="S13" s="89" t="s">
        <v>18</v>
      </c>
      <c r="T13" s="89" t="s">
        <v>18</v>
      </c>
      <c r="U13" s="42">
        <v>3.5234885601988286</v>
      </c>
      <c r="V13" s="42">
        <v>2.1671375231414047</v>
      </c>
      <c r="W13" s="43">
        <v>15.722382623498232</v>
      </c>
      <c r="X13" s="39">
        <v>0.55799521920722894</v>
      </c>
      <c r="Y13" s="40">
        <v>0.60309171042760679</v>
      </c>
      <c r="Z13" s="40">
        <v>0.67631684358935285</v>
      </c>
      <c r="AA13" s="40">
        <v>0.83645973850455979</v>
      </c>
      <c r="AB13" s="89" t="s">
        <v>18</v>
      </c>
      <c r="AC13" s="89" t="s">
        <v>18</v>
      </c>
      <c r="AD13" s="89" t="s">
        <v>18</v>
      </c>
      <c r="AE13" s="42">
        <v>4.5096491220377839</v>
      </c>
      <c r="AF13" s="42">
        <v>7.3225133161746054</v>
      </c>
      <c r="AG13" s="43">
        <v>16.014289491520696</v>
      </c>
      <c r="AH13" s="39">
        <v>0.12518050577603104</v>
      </c>
      <c r="AI13" s="40">
        <v>0.14379995412839899</v>
      </c>
      <c r="AJ13" s="40">
        <v>0.13098097765424524</v>
      </c>
      <c r="AK13" s="40">
        <v>0.12597233255326304</v>
      </c>
      <c r="AL13" s="89" t="s">
        <v>18</v>
      </c>
      <c r="AM13" s="89" t="s">
        <v>18</v>
      </c>
      <c r="AN13" s="89" t="s">
        <v>18</v>
      </c>
      <c r="AO13" s="42">
        <v>1.8619448352367951</v>
      </c>
      <c r="AP13" s="42">
        <v>-1.2818976474153754</v>
      </c>
      <c r="AQ13" s="43">
        <v>-0.50086451009822008</v>
      </c>
      <c r="AR13" s="90" t="s">
        <v>18</v>
      </c>
      <c r="AS13" s="91" t="s">
        <v>18</v>
      </c>
      <c r="AT13" s="40">
        <v>0.3605461153763741</v>
      </c>
      <c r="AU13" s="40">
        <v>0.49558328854268952</v>
      </c>
      <c r="AV13" s="89" t="s">
        <v>18</v>
      </c>
      <c r="AW13" s="89" t="s">
        <v>18</v>
      </c>
      <c r="AX13" s="89" t="s">
        <v>18</v>
      </c>
      <c r="AY13" s="94" t="s">
        <v>18</v>
      </c>
      <c r="AZ13" s="94" t="s">
        <v>18</v>
      </c>
      <c r="BA13" s="43">
        <v>13.503717316631542</v>
      </c>
    </row>
    <row r="14" spans="1:56" ht="14.25" customHeight="1" x14ac:dyDescent="0.25">
      <c r="A14" s="26" t="str">
        <f t="shared" ref="A14" si="12">B14</f>
        <v>Брянская область</v>
      </c>
      <c r="B14" s="125" t="s">
        <v>23</v>
      </c>
      <c r="C14" s="27" t="s">
        <v>17</v>
      </c>
      <c r="D14" s="28">
        <f t="shared" ref="D14:G15" si="13">N14+X14+AH14</f>
        <v>1207.471</v>
      </c>
      <c r="E14" s="29">
        <f t="shared" si="13"/>
        <v>1494.086</v>
      </c>
      <c r="F14" s="29">
        <f t="shared" si="13"/>
        <v>1593.8290000000002</v>
      </c>
      <c r="G14" s="29">
        <f t="shared" si="13"/>
        <v>1692.5139999999999</v>
      </c>
      <c r="H14" s="30">
        <f t="shared" ref="H14:J15" si="14">E14/D14</f>
        <v>1.2373680196046117</v>
      </c>
      <c r="I14" s="30">
        <f t="shared" si="14"/>
        <v>1.0667585400037214</v>
      </c>
      <c r="J14" s="30">
        <f t="shared" si="14"/>
        <v>1.061916930862721</v>
      </c>
      <c r="K14" s="29">
        <f t="shared" ref="K14:M15" si="15">E14-D14</f>
        <v>286.61500000000001</v>
      </c>
      <c r="L14" s="29">
        <f t="shared" si="15"/>
        <v>99.743000000000166</v>
      </c>
      <c r="M14" s="31">
        <v>98.684999999999718</v>
      </c>
      <c r="N14" s="28">
        <v>107.255</v>
      </c>
      <c r="O14" s="29">
        <v>139.97800000000001</v>
      </c>
      <c r="P14" s="29">
        <v>145.94200000000001</v>
      </c>
      <c r="Q14" s="29">
        <v>187.291</v>
      </c>
      <c r="R14" s="30">
        <v>1.3050953335508835</v>
      </c>
      <c r="S14" s="30">
        <v>1.0426066953378388</v>
      </c>
      <c r="T14" s="30">
        <v>1.2833248824875634</v>
      </c>
      <c r="U14" s="29">
        <v>32.723000000000013</v>
      </c>
      <c r="V14" s="29">
        <v>5.9639999999999986</v>
      </c>
      <c r="W14" s="31">
        <v>41.34899999999999</v>
      </c>
      <c r="X14" s="28">
        <v>477.959</v>
      </c>
      <c r="Y14" s="29">
        <v>532.38699999999994</v>
      </c>
      <c r="Z14" s="29">
        <v>621.01400000000001</v>
      </c>
      <c r="AA14" s="29">
        <v>642.16300000000001</v>
      </c>
      <c r="AB14" s="30">
        <v>1.1138758763827021</v>
      </c>
      <c r="AC14" s="30">
        <v>1.1664710069930333</v>
      </c>
      <c r="AD14" s="30">
        <v>1.0340555929495954</v>
      </c>
      <c r="AE14" s="29">
        <v>54.42799999999994</v>
      </c>
      <c r="AF14" s="29">
        <v>88.627000000000066</v>
      </c>
      <c r="AG14" s="31">
        <v>21.149000000000001</v>
      </c>
      <c r="AH14" s="28">
        <v>622.25699999999995</v>
      </c>
      <c r="AI14" s="29">
        <v>821.721</v>
      </c>
      <c r="AJ14" s="29">
        <v>826.87300000000005</v>
      </c>
      <c r="AK14" s="29">
        <v>863.06</v>
      </c>
      <c r="AL14" s="30">
        <v>1.320549226445022</v>
      </c>
      <c r="AM14" s="30">
        <v>1.0062697679626054</v>
      </c>
      <c r="AN14" s="30">
        <v>1.0437636735024602</v>
      </c>
      <c r="AO14" s="29">
        <v>199.46400000000006</v>
      </c>
      <c r="AP14" s="29">
        <v>5.1520000000000437</v>
      </c>
      <c r="AQ14" s="31">
        <v>36.186999999999898</v>
      </c>
      <c r="AR14" s="28" t="s">
        <v>18</v>
      </c>
      <c r="AS14" s="29" t="s">
        <v>18</v>
      </c>
      <c r="AT14" s="29">
        <v>231.661</v>
      </c>
      <c r="AU14" s="29">
        <v>229.917</v>
      </c>
      <c r="AV14" s="30" t="s">
        <v>18</v>
      </c>
      <c r="AW14" s="30" t="s">
        <v>18</v>
      </c>
      <c r="AX14" s="30">
        <v>0.99247175830200163</v>
      </c>
      <c r="AY14" s="93" t="s">
        <v>18</v>
      </c>
      <c r="AZ14" s="93" t="s">
        <v>18</v>
      </c>
      <c r="BA14" s="31">
        <v>-1.7439999999999998</v>
      </c>
    </row>
    <row r="15" spans="1:56" ht="14.25" customHeight="1" x14ac:dyDescent="0.25">
      <c r="A15" s="32" t="str">
        <f t="shared" ref="A15:A16" si="16">A14</f>
        <v>Брянская область</v>
      </c>
      <c r="B15" s="123"/>
      <c r="C15" s="27" t="s">
        <v>19</v>
      </c>
      <c r="D15" s="33">
        <f t="shared" si="13"/>
        <v>262.61599999999999</v>
      </c>
      <c r="E15" s="34">
        <f t="shared" si="13"/>
        <v>353.20100000000002</v>
      </c>
      <c r="F15" s="34">
        <f t="shared" si="13"/>
        <v>455.983</v>
      </c>
      <c r="G15" s="34">
        <f t="shared" si="13"/>
        <v>666.62200000000007</v>
      </c>
      <c r="H15" s="35">
        <f t="shared" si="14"/>
        <v>1.3449332866238159</v>
      </c>
      <c r="I15" s="35">
        <f t="shared" si="14"/>
        <v>1.2910014411057726</v>
      </c>
      <c r="J15" s="35">
        <f t="shared" si="14"/>
        <v>1.461944853207247</v>
      </c>
      <c r="K15" s="34">
        <f t="shared" si="15"/>
        <v>90.585000000000036</v>
      </c>
      <c r="L15" s="34">
        <f t="shared" si="15"/>
        <v>102.78199999999998</v>
      </c>
      <c r="M15" s="36">
        <v>210.63900000000007</v>
      </c>
      <c r="N15" s="33">
        <v>32.393000000000001</v>
      </c>
      <c r="O15" s="34">
        <v>46.762999999999998</v>
      </c>
      <c r="P15" s="34">
        <v>56.631</v>
      </c>
      <c r="Q15" s="34">
        <v>103.437</v>
      </c>
      <c r="R15" s="35">
        <v>1.4436143611274039</v>
      </c>
      <c r="S15" s="35">
        <v>1.2110215341188546</v>
      </c>
      <c r="T15" s="35">
        <v>1.8265084494358212</v>
      </c>
      <c r="U15" s="34">
        <v>14.369999999999997</v>
      </c>
      <c r="V15" s="34">
        <v>9.8680000000000021</v>
      </c>
      <c r="W15" s="36">
        <v>46.805999999999997</v>
      </c>
      <c r="X15" s="33">
        <v>161.77500000000001</v>
      </c>
      <c r="Y15" s="34">
        <v>190.935</v>
      </c>
      <c r="Z15" s="34">
        <v>257.37400000000002</v>
      </c>
      <c r="AA15" s="34">
        <v>367.07499999999999</v>
      </c>
      <c r="AB15" s="35">
        <v>1.180250347705146</v>
      </c>
      <c r="AC15" s="35">
        <v>1.3479665854872078</v>
      </c>
      <c r="AD15" s="35">
        <v>1.4262318649125396</v>
      </c>
      <c r="AE15" s="34">
        <v>29.159999999999997</v>
      </c>
      <c r="AF15" s="34">
        <v>66.439000000000021</v>
      </c>
      <c r="AG15" s="36">
        <v>109.70099999999996</v>
      </c>
      <c r="AH15" s="33">
        <v>68.447999999999993</v>
      </c>
      <c r="AI15" s="34">
        <v>115.503</v>
      </c>
      <c r="AJ15" s="34">
        <v>141.97800000000001</v>
      </c>
      <c r="AK15" s="34">
        <v>196.11</v>
      </c>
      <c r="AL15" s="35">
        <v>1.6874561711079945</v>
      </c>
      <c r="AM15" s="35">
        <v>1.2292148255889459</v>
      </c>
      <c r="AN15" s="35">
        <v>1.3812703376579469</v>
      </c>
      <c r="AO15" s="34">
        <v>47.055000000000007</v>
      </c>
      <c r="AP15" s="34">
        <v>26.475000000000009</v>
      </c>
      <c r="AQ15" s="36">
        <v>54.132000000000005</v>
      </c>
      <c r="AR15" s="33">
        <v>38.448</v>
      </c>
      <c r="AS15" s="34">
        <v>64.396000000000001</v>
      </c>
      <c r="AT15" s="34">
        <v>87.748999999999995</v>
      </c>
      <c r="AU15" s="34">
        <v>126.72199999999999</v>
      </c>
      <c r="AV15" s="35">
        <v>1.6748855597170205</v>
      </c>
      <c r="AW15" s="35">
        <v>1.3626467482452325</v>
      </c>
      <c r="AX15" s="35">
        <v>1.4441418135819211</v>
      </c>
      <c r="AY15" s="34">
        <v>25.948</v>
      </c>
      <c r="AZ15" s="34">
        <v>23.352999999999994</v>
      </c>
      <c r="BA15" s="36">
        <v>38.972999999999999</v>
      </c>
    </row>
    <row r="16" spans="1:56" ht="45.75" customHeight="1" thickBot="1" x14ac:dyDescent="0.3">
      <c r="A16" s="37" t="str">
        <f t="shared" si="16"/>
        <v>Брянская область</v>
      </c>
      <c r="B16" s="124"/>
      <c r="C16" s="38" t="s">
        <v>20</v>
      </c>
      <c r="D16" s="39">
        <f t="shared" ref="D16:G16" si="17">D15/D14</f>
        <v>0.21749259402503246</v>
      </c>
      <c r="E16" s="40">
        <f t="shared" si="17"/>
        <v>0.23639937727814866</v>
      </c>
      <c r="F16" s="40">
        <f t="shared" si="17"/>
        <v>0.28609279916477864</v>
      </c>
      <c r="G16" s="40">
        <f t="shared" si="17"/>
        <v>0.39386498427782585</v>
      </c>
      <c r="H16" s="89" t="s">
        <v>18</v>
      </c>
      <c r="I16" s="89" t="s">
        <v>18</v>
      </c>
      <c r="J16" s="89" t="s">
        <v>18</v>
      </c>
      <c r="K16" s="42">
        <f t="shared" ref="K16:M16" si="18">(E16-D16)*100</f>
        <v>1.8906783253116206</v>
      </c>
      <c r="L16" s="42">
        <f t="shared" si="18"/>
        <v>4.9693421886629983</v>
      </c>
      <c r="M16" s="43">
        <v>10.777218511304721</v>
      </c>
      <c r="N16" s="39">
        <v>0.30201855391357046</v>
      </c>
      <c r="O16" s="40">
        <v>0.33407392590264179</v>
      </c>
      <c r="P16" s="40">
        <v>0.38803771361225692</v>
      </c>
      <c r="Q16" s="40">
        <v>0.5522796076693488</v>
      </c>
      <c r="R16" s="89" t="s">
        <v>18</v>
      </c>
      <c r="S16" s="89" t="s">
        <v>18</v>
      </c>
      <c r="T16" s="89" t="s">
        <v>18</v>
      </c>
      <c r="U16" s="42">
        <v>3.2055371989071322</v>
      </c>
      <c r="V16" s="42">
        <v>5.3963787709615127</v>
      </c>
      <c r="W16" s="43">
        <v>16.424189405709189</v>
      </c>
      <c r="X16" s="39">
        <v>0.33847045457874003</v>
      </c>
      <c r="Y16" s="40">
        <v>0.35863948593786105</v>
      </c>
      <c r="Z16" s="40">
        <v>0.41444154238068709</v>
      </c>
      <c r="AA16" s="40">
        <v>0.57162278113189324</v>
      </c>
      <c r="AB16" s="89" t="s">
        <v>18</v>
      </c>
      <c r="AC16" s="89" t="s">
        <v>18</v>
      </c>
      <c r="AD16" s="89" t="s">
        <v>18</v>
      </c>
      <c r="AE16" s="42">
        <v>2.0169031359121012</v>
      </c>
      <c r="AF16" s="42">
        <v>5.5802056442826045</v>
      </c>
      <c r="AG16" s="43">
        <v>15.718123875120614</v>
      </c>
      <c r="AH16" s="39">
        <v>0.10999956609568072</v>
      </c>
      <c r="AI16" s="40">
        <v>0.14056230764456548</v>
      </c>
      <c r="AJ16" s="40">
        <v>0.17170472370001197</v>
      </c>
      <c r="AK16" s="40">
        <v>0.22722638055291638</v>
      </c>
      <c r="AL16" s="89" t="s">
        <v>18</v>
      </c>
      <c r="AM16" s="89" t="s">
        <v>18</v>
      </c>
      <c r="AN16" s="89" t="s">
        <v>18</v>
      </c>
      <c r="AO16" s="42">
        <v>3.056274154888476</v>
      </c>
      <c r="AP16" s="42">
        <v>3.1142416055446489</v>
      </c>
      <c r="AQ16" s="43">
        <v>5.5521656852904417</v>
      </c>
      <c r="AR16" s="90" t="s">
        <v>18</v>
      </c>
      <c r="AS16" s="91" t="s">
        <v>18</v>
      </c>
      <c r="AT16" s="40">
        <v>0.37878192703994196</v>
      </c>
      <c r="AU16" s="40">
        <v>0.55116411574611701</v>
      </c>
      <c r="AV16" s="89" t="s">
        <v>18</v>
      </c>
      <c r="AW16" s="89" t="s">
        <v>18</v>
      </c>
      <c r="AX16" s="89" t="s">
        <v>18</v>
      </c>
      <c r="AY16" s="42" t="s">
        <v>18</v>
      </c>
      <c r="AZ16" s="42" t="s">
        <v>18</v>
      </c>
      <c r="BA16" s="43">
        <v>17.238218870617505</v>
      </c>
    </row>
    <row r="17" spans="1:53" ht="14.25" customHeight="1" x14ac:dyDescent="0.25">
      <c r="A17" s="26" t="str">
        <f t="shared" ref="A17" si="19">B17</f>
        <v>Владимирская область</v>
      </c>
      <c r="B17" s="125" t="s">
        <v>24</v>
      </c>
      <c r="C17" s="27" t="s">
        <v>17</v>
      </c>
      <c r="D17" s="28">
        <f t="shared" ref="D17:G18" si="20">N17+X17+AH17</f>
        <v>2881.3389999999999</v>
      </c>
      <c r="E17" s="29">
        <f t="shared" si="20"/>
        <v>3235.895</v>
      </c>
      <c r="F17" s="29">
        <f t="shared" si="20"/>
        <v>3496.9949999999999</v>
      </c>
      <c r="G17" s="29">
        <f t="shared" si="20"/>
        <v>3511.5389999999998</v>
      </c>
      <c r="H17" s="30">
        <f t="shared" ref="H17:J18" si="21">E17/D17</f>
        <v>1.1230525113497578</v>
      </c>
      <c r="I17" s="30">
        <f t="shared" si="21"/>
        <v>1.0806886502806796</v>
      </c>
      <c r="J17" s="30">
        <f t="shared" si="21"/>
        <v>1.0041589993694586</v>
      </c>
      <c r="K17" s="29">
        <f t="shared" ref="K17:M18" si="22">E17-D17</f>
        <v>354.55600000000004</v>
      </c>
      <c r="L17" s="29">
        <f t="shared" si="22"/>
        <v>261.09999999999991</v>
      </c>
      <c r="M17" s="31">
        <v>14.543999999999869</v>
      </c>
      <c r="N17" s="28">
        <v>112.952</v>
      </c>
      <c r="O17" s="29">
        <v>146.99199999999999</v>
      </c>
      <c r="P17" s="29">
        <v>152.83000000000001</v>
      </c>
      <c r="Q17" s="29">
        <v>128.35</v>
      </c>
      <c r="R17" s="30">
        <v>1.3013669523337346</v>
      </c>
      <c r="S17" s="30">
        <v>1.0397164471535867</v>
      </c>
      <c r="T17" s="30">
        <v>0.83982202447163501</v>
      </c>
      <c r="U17" s="29">
        <v>34.039999999999992</v>
      </c>
      <c r="V17" s="29">
        <v>5.8380000000000223</v>
      </c>
      <c r="W17" s="31">
        <v>-24.480000000000018</v>
      </c>
      <c r="X17" s="28">
        <v>814.95699999999999</v>
      </c>
      <c r="Y17" s="29">
        <v>911.59299999999996</v>
      </c>
      <c r="Z17" s="29">
        <v>1072.278</v>
      </c>
      <c r="AA17" s="29">
        <v>1068.53</v>
      </c>
      <c r="AB17" s="30">
        <v>1.118578035405549</v>
      </c>
      <c r="AC17" s="30">
        <v>1.1762683566021241</v>
      </c>
      <c r="AD17" s="30">
        <v>0.9965046377898269</v>
      </c>
      <c r="AE17" s="29">
        <v>96.635999999999967</v>
      </c>
      <c r="AF17" s="29">
        <v>160.68500000000006</v>
      </c>
      <c r="AG17" s="31">
        <v>-3.7480000000000473</v>
      </c>
      <c r="AH17" s="28">
        <v>1953.43</v>
      </c>
      <c r="AI17" s="29">
        <v>2177.31</v>
      </c>
      <c r="AJ17" s="29">
        <v>2271.8870000000002</v>
      </c>
      <c r="AK17" s="29">
        <v>2314.6590000000001</v>
      </c>
      <c r="AL17" s="30">
        <v>1.114608662711231</v>
      </c>
      <c r="AM17" s="30">
        <v>1.0434375444929753</v>
      </c>
      <c r="AN17" s="30">
        <v>1.0188266405855573</v>
      </c>
      <c r="AO17" s="29">
        <v>223.87999999999988</v>
      </c>
      <c r="AP17" s="29">
        <v>94.577000000000226</v>
      </c>
      <c r="AQ17" s="31">
        <v>42.771999999999935</v>
      </c>
      <c r="AR17" s="28" t="s">
        <v>18</v>
      </c>
      <c r="AS17" s="29" t="s">
        <v>18</v>
      </c>
      <c r="AT17" s="29">
        <v>617.52200000000005</v>
      </c>
      <c r="AU17" s="29">
        <v>602.71</v>
      </c>
      <c r="AV17" s="30" t="s">
        <v>18</v>
      </c>
      <c r="AW17" s="30" t="s">
        <v>18</v>
      </c>
      <c r="AX17" s="30">
        <v>0.97601381003429832</v>
      </c>
      <c r="AY17" s="93" t="s">
        <v>18</v>
      </c>
      <c r="AZ17" s="93" t="s">
        <v>18</v>
      </c>
      <c r="BA17" s="31">
        <v>-14.812000000000012</v>
      </c>
    </row>
    <row r="18" spans="1:53" ht="14.25" customHeight="1" x14ac:dyDescent="0.25">
      <c r="A18" s="32" t="str">
        <f t="shared" ref="A18:A19" si="23">A17</f>
        <v>Владимирская область</v>
      </c>
      <c r="B18" s="123"/>
      <c r="C18" s="27" t="s">
        <v>19</v>
      </c>
      <c r="D18" s="33">
        <f t="shared" si="20"/>
        <v>819.846</v>
      </c>
      <c r="E18" s="34">
        <f t="shared" si="20"/>
        <v>1102.069</v>
      </c>
      <c r="F18" s="34">
        <f t="shared" si="20"/>
        <v>1416.0509999999999</v>
      </c>
      <c r="G18" s="34">
        <f t="shared" si="20"/>
        <v>1867.0230000000001</v>
      </c>
      <c r="H18" s="35">
        <f t="shared" si="21"/>
        <v>1.3442390400148321</v>
      </c>
      <c r="I18" s="35">
        <f t="shared" si="21"/>
        <v>1.2849023064799028</v>
      </c>
      <c r="J18" s="35">
        <f t="shared" si="21"/>
        <v>1.3184715804727374</v>
      </c>
      <c r="K18" s="34">
        <f t="shared" si="22"/>
        <v>282.22299999999996</v>
      </c>
      <c r="L18" s="34">
        <f t="shared" si="22"/>
        <v>313.98199999999997</v>
      </c>
      <c r="M18" s="36">
        <v>450.97200000000021</v>
      </c>
      <c r="N18" s="33">
        <v>48.970999999999997</v>
      </c>
      <c r="O18" s="34">
        <v>73.498000000000005</v>
      </c>
      <c r="P18" s="34">
        <v>86.876999999999995</v>
      </c>
      <c r="Q18" s="34">
        <v>123.28700000000001</v>
      </c>
      <c r="R18" s="35">
        <v>1.5008474403218233</v>
      </c>
      <c r="S18" s="35">
        <v>1.1820321641405207</v>
      </c>
      <c r="T18" s="35">
        <v>1.4190982653636752</v>
      </c>
      <c r="U18" s="34">
        <v>24.527000000000008</v>
      </c>
      <c r="V18" s="34">
        <v>13.378999999999991</v>
      </c>
      <c r="W18" s="36">
        <v>36.410000000000011</v>
      </c>
      <c r="X18" s="33">
        <v>476.20100000000002</v>
      </c>
      <c r="Y18" s="34">
        <v>607.721</v>
      </c>
      <c r="Z18" s="34">
        <v>773.38199999999995</v>
      </c>
      <c r="AA18" s="34">
        <v>1066.259</v>
      </c>
      <c r="AB18" s="35">
        <v>1.2761858962916919</v>
      </c>
      <c r="AC18" s="35">
        <v>1.2725938382909261</v>
      </c>
      <c r="AD18" s="35">
        <v>1.3786964268627924</v>
      </c>
      <c r="AE18" s="34">
        <v>131.51999999999998</v>
      </c>
      <c r="AF18" s="34">
        <v>165.66099999999994</v>
      </c>
      <c r="AG18" s="36">
        <v>292.87700000000007</v>
      </c>
      <c r="AH18" s="33">
        <v>294.67399999999998</v>
      </c>
      <c r="AI18" s="34">
        <v>420.85</v>
      </c>
      <c r="AJ18" s="34">
        <v>555.79200000000003</v>
      </c>
      <c r="AK18" s="34">
        <v>677.47699999999998</v>
      </c>
      <c r="AL18" s="35">
        <v>1.428188438749262</v>
      </c>
      <c r="AM18" s="35">
        <v>1.3206415587501485</v>
      </c>
      <c r="AN18" s="35">
        <v>1.2189398192129428</v>
      </c>
      <c r="AO18" s="34">
        <v>126.17600000000004</v>
      </c>
      <c r="AP18" s="34">
        <v>134.94200000000001</v>
      </c>
      <c r="AQ18" s="36">
        <v>121.68499999999995</v>
      </c>
      <c r="AR18" s="33">
        <v>182.64500000000001</v>
      </c>
      <c r="AS18" s="34">
        <v>261.17599999999999</v>
      </c>
      <c r="AT18" s="34">
        <v>344.42899999999997</v>
      </c>
      <c r="AU18" s="34">
        <v>458.01499999999999</v>
      </c>
      <c r="AV18" s="35">
        <v>1.4299652331024664</v>
      </c>
      <c r="AW18" s="35">
        <v>1.3187620608325421</v>
      </c>
      <c r="AX18" s="35">
        <v>1.3297805933878972</v>
      </c>
      <c r="AY18" s="34">
        <v>78.530999999999977</v>
      </c>
      <c r="AZ18" s="34">
        <v>83.252999999999986</v>
      </c>
      <c r="BA18" s="36">
        <v>113.58600000000001</v>
      </c>
    </row>
    <row r="19" spans="1:53" ht="45.75" customHeight="1" thickBot="1" x14ac:dyDescent="0.3">
      <c r="A19" s="37" t="str">
        <f t="shared" si="23"/>
        <v>Владимирская область</v>
      </c>
      <c r="B19" s="124"/>
      <c r="C19" s="38" t="s">
        <v>20</v>
      </c>
      <c r="D19" s="39">
        <f t="shared" ref="D19:G19" si="24">D18/D17</f>
        <v>0.28453646030543439</v>
      </c>
      <c r="E19" s="40">
        <f t="shared" si="24"/>
        <v>0.34057625479195092</v>
      </c>
      <c r="F19" s="40">
        <f t="shared" si="24"/>
        <v>0.40493366447478479</v>
      </c>
      <c r="G19" s="40">
        <f t="shared" si="24"/>
        <v>0.53168226239264327</v>
      </c>
      <c r="H19" s="89" t="s">
        <v>18</v>
      </c>
      <c r="I19" s="89" t="s">
        <v>18</v>
      </c>
      <c r="J19" s="89" t="s">
        <v>18</v>
      </c>
      <c r="K19" s="42">
        <f t="shared" ref="K19:M19" si="25">(E19-D19)*100</f>
        <v>5.6039794486516525</v>
      </c>
      <c r="L19" s="42">
        <f t="shared" si="25"/>
        <v>6.4357409682833877</v>
      </c>
      <c r="M19" s="43">
        <v>12.674859791785847</v>
      </c>
      <c r="N19" s="39">
        <v>0.43355584673135489</v>
      </c>
      <c r="O19" s="40">
        <v>0.50001360618264945</v>
      </c>
      <c r="P19" s="40">
        <v>0.56845514624092119</v>
      </c>
      <c r="Q19" s="40">
        <v>0.96055317491234915</v>
      </c>
      <c r="R19" s="89" t="s">
        <v>18</v>
      </c>
      <c r="S19" s="89" t="s">
        <v>18</v>
      </c>
      <c r="T19" s="89" t="s">
        <v>18</v>
      </c>
      <c r="U19" s="42">
        <v>6.645775945129456</v>
      </c>
      <c r="V19" s="42">
        <v>6.8441540058271748</v>
      </c>
      <c r="W19" s="43">
        <v>39.209802867142798</v>
      </c>
      <c r="X19" s="39">
        <v>0.58432653501963916</v>
      </c>
      <c r="Y19" s="40">
        <v>0.66665825648068822</v>
      </c>
      <c r="Z19" s="40">
        <v>0.72125139189650433</v>
      </c>
      <c r="AA19" s="40">
        <v>0.99787465022039623</v>
      </c>
      <c r="AB19" s="89" t="s">
        <v>18</v>
      </c>
      <c r="AC19" s="89" t="s">
        <v>18</v>
      </c>
      <c r="AD19" s="89" t="s">
        <v>18</v>
      </c>
      <c r="AE19" s="42">
        <v>8.2331721461049057</v>
      </c>
      <c r="AF19" s="42">
        <v>5.4593135415816114</v>
      </c>
      <c r="AG19" s="43">
        <v>27.66232583238919</v>
      </c>
      <c r="AH19" s="39">
        <v>0.15084953133718637</v>
      </c>
      <c r="AI19" s="40">
        <v>0.193288966660696</v>
      </c>
      <c r="AJ19" s="40">
        <v>0.24463892790442482</v>
      </c>
      <c r="AK19" s="40">
        <v>0.29268976553349757</v>
      </c>
      <c r="AL19" s="89" t="s">
        <v>18</v>
      </c>
      <c r="AM19" s="89" t="s">
        <v>18</v>
      </c>
      <c r="AN19" s="89" t="s">
        <v>18</v>
      </c>
      <c r="AO19" s="42">
        <v>4.2439435323509631</v>
      </c>
      <c r="AP19" s="42">
        <v>5.134996124372881</v>
      </c>
      <c r="AQ19" s="43">
        <v>4.8050837629072749</v>
      </c>
      <c r="AR19" s="90" t="s">
        <v>18</v>
      </c>
      <c r="AS19" s="91" t="s">
        <v>18</v>
      </c>
      <c r="AT19" s="40">
        <v>0.55775988547776423</v>
      </c>
      <c r="AU19" s="40">
        <v>0.75992600089595319</v>
      </c>
      <c r="AV19" s="89" t="s">
        <v>18</v>
      </c>
      <c r="AW19" s="89" t="s">
        <v>18</v>
      </c>
      <c r="AX19" s="89" t="s">
        <v>18</v>
      </c>
      <c r="AY19" s="94" t="s">
        <v>18</v>
      </c>
      <c r="AZ19" s="94" t="s">
        <v>18</v>
      </c>
      <c r="BA19" s="43">
        <v>20.216611541818896</v>
      </c>
    </row>
    <row r="20" spans="1:53" ht="14.25" customHeight="1" x14ac:dyDescent="0.25">
      <c r="A20" s="26" t="str">
        <f t="shared" ref="A20" si="26">B20</f>
        <v>Воронежская область</v>
      </c>
      <c r="B20" s="125" t="s">
        <v>25</v>
      </c>
      <c r="C20" s="27" t="s">
        <v>17</v>
      </c>
      <c r="D20" s="28">
        <f t="shared" ref="D20:G21" si="27">N20+X20+AH20</f>
        <v>4452.8709999999992</v>
      </c>
      <c r="E20" s="29">
        <f t="shared" si="27"/>
        <v>5023.9480000000003</v>
      </c>
      <c r="F20" s="29">
        <f t="shared" si="27"/>
        <v>5478.7979999999998</v>
      </c>
      <c r="G20" s="29">
        <f t="shared" si="27"/>
        <v>5769.1530000000002</v>
      </c>
      <c r="H20" s="30">
        <f t="shared" ref="H20:J21" si="28">E20/D20</f>
        <v>1.1282491677841109</v>
      </c>
      <c r="I20" s="30">
        <f t="shared" si="28"/>
        <v>1.0905363670165376</v>
      </c>
      <c r="J20" s="30">
        <f t="shared" si="28"/>
        <v>1.0529961133810739</v>
      </c>
      <c r="K20" s="29">
        <f t="shared" ref="K20:M21" si="29">E20-D20</f>
        <v>571.07700000000114</v>
      </c>
      <c r="L20" s="29">
        <f t="shared" si="29"/>
        <v>454.84999999999945</v>
      </c>
      <c r="M20" s="31">
        <v>290.35500000000047</v>
      </c>
      <c r="N20" s="28">
        <v>312.33100000000002</v>
      </c>
      <c r="O20" s="29">
        <v>327.13299999999998</v>
      </c>
      <c r="P20" s="29">
        <v>341.39</v>
      </c>
      <c r="Q20" s="29">
        <v>448.72300000000001</v>
      </c>
      <c r="R20" s="30">
        <v>1.0473920296096129</v>
      </c>
      <c r="S20" s="30">
        <v>1.0435816625042413</v>
      </c>
      <c r="T20" s="30">
        <v>1.3143999531327808</v>
      </c>
      <c r="U20" s="29">
        <v>14.801999999999964</v>
      </c>
      <c r="V20" s="29">
        <v>14.257000000000005</v>
      </c>
      <c r="W20" s="31">
        <v>107.33300000000003</v>
      </c>
      <c r="X20" s="28">
        <v>1633.8979999999999</v>
      </c>
      <c r="Y20" s="29">
        <v>1759.335</v>
      </c>
      <c r="Z20" s="29">
        <v>2002.9490000000001</v>
      </c>
      <c r="AA20" s="29">
        <v>2018.0650000000001</v>
      </c>
      <c r="AB20" s="30">
        <v>1.0767716222187678</v>
      </c>
      <c r="AC20" s="30">
        <v>1.1384693648452398</v>
      </c>
      <c r="AD20" s="30">
        <v>1.007546872137034</v>
      </c>
      <c r="AE20" s="29">
        <v>125.43700000000013</v>
      </c>
      <c r="AF20" s="29">
        <v>243.61400000000003</v>
      </c>
      <c r="AG20" s="31">
        <v>15.115999999999985</v>
      </c>
      <c r="AH20" s="28">
        <v>2506.6419999999998</v>
      </c>
      <c r="AI20" s="29">
        <v>2937.48</v>
      </c>
      <c r="AJ20" s="29">
        <v>3134.4589999999998</v>
      </c>
      <c r="AK20" s="29">
        <v>3302.3649999999998</v>
      </c>
      <c r="AL20" s="30">
        <v>1.1718785530602296</v>
      </c>
      <c r="AM20" s="30">
        <v>1.0670571374102973</v>
      </c>
      <c r="AN20" s="30">
        <v>1.0535677767678568</v>
      </c>
      <c r="AO20" s="29">
        <v>430.83800000000019</v>
      </c>
      <c r="AP20" s="29">
        <v>196.97899999999981</v>
      </c>
      <c r="AQ20" s="31">
        <v>167.90599999999995</v>
      </c>
      <c r="AR20" s="28" t="s">
        <v>18</v>
      </c>
      <c r="AS20" s="29" t="s">
        <v>18</v>
      </c>
      <c r="AT20" s="29">
        <v>815.87699999999995</v>
      </c>
      <c r="AU20" s="29">
        <v>802.16800000000001</v>
      </c>
      <c r="AV20" s="30" t="s">
        <v>18</v>
      </c>
      <c r="AW20" s="30" t="s">
        <v>18</v>
      </c>
      <c r="AX20" s="30">
        <v>0.9831972221302967</v>
      </c>
      <c r="AY20" s="93" t="s">
        <v>18</v>
      </c>
      <c r="AZ20" s="93" t="s">
        <v>18</v>
      </c>
      <c r="BA20" s="31">
        <v>-13.708999999999946</v>
      </c>
    </row>
    <row r="21" spans="1:53" ht="14.25" customHeight="1" x14ac:dyDescent="0.25">
      <c r="A21" s="32" t="str">
        <f t="shared" ref="A21:A22" si="30">A20</f>
        <v>Воронежская область</v>
      </c>
      <c r="B21" s="123"/>
      <c r="C21" s="27" t="s">
        <v>19</v>
      </c>
      <c r="D21" s="33">
        <f t="shared" si="27"/>
        <v>1511.6320000000001</v>
      </c>
      <c r="E21" s="34">
        <f t="shared" si="27"/>
        <v>1847.124</v>
      </c>
      <c r="F21" s="34">
        <f t="shared" si="27"/>
        <v>2277.453</v>
      </c>
      <c r="G21" s="34">
        <f t="shared" si="27"/>
        <v>2947.0719999999997</v>
      </c>
      <c r="H21" s="35">
        <f t="shared" si="28"/>
        <v>1.2219402605925251</v>
      </c>
      <c r="I21" s="35">
        <f t="shared" si="28"/>
        <v>1.2329724479785873</v>
      </c>
      <c r="J21" s="35">
        <f t="shared" si="28"/>
        <v>1.2940209962620524</v>
      </c>
      <c r="K21" s="34">
        <f t="shared" si="29"/>
        <v>335.49199999999996</v>
      </c>
      <c r="L21" s="34">
        <f t="shared" si="29"/>
        <v>430.32899999999995</v>
      </c>
      <c r="M21" s="36">
        <v>669.61899999999969</v>
      </c>
      <c r="N21" s="33">
        <v>144.405</v>
      </c>
      <c r="O21" s="34">
        <v>170.19900000000001</v>
      </c>
      <c r="P21" s="34">
        <v>216.99100000000001</v>
      </c>
      <c r="Q21" s="34">
        <v>319.36</v>
      </c>
      <c r="R21" s="35">
        <v>1.1786226238703648</v>
      </c>
      <c r="S21" s="35">
        <v>1.2749252345783466</v>
      </c>
      <c r="T21" s="35">
        <v>1.471766110115166</v>
      </c>
      <c r="U21" s="34">
        <v>25.794000000000011</v>
      </c>
      <c r="V21" s="34">
        <v>46.792000000000002</v>
      </c>
      <c r="W21" s="36">
        <v>102.369</v>
      </c>
      <c r="X21" s="33">
        <v>899.32500000000005</v>
      </c>
      <c r="Y21" s="34">
        <v>1136.1559999999999</v>
      </c>
      <c r="Z21" s="34">
        <v>1497.09</v>
      </c>
      <c r="AA21" s="34">
        <v>1932.3689999999999</v>
      </c>
      <c r="AB21" s="35">
        <v>1.2633430628526949</v>
      </c>
      <c r="AC21" s="35">
        <v>1.3176799664834757</v>
      </c>
      <c r="AD21" s="35">
        <v>1.2907500551069073</v>
      </c>
      <c r="AE21" s="34">
        <v>236.8309999999999</v>
      </c>
      <c r="AF21" s="34">
        <v>360.93399999999997</v>
      </c>
      <c r="AG21" s="36">
        <v>435.279</v>
      </c>
      <c r="AH21" s="33">
        <v>467.90199999999999</v>
      </c>
      <c r="AI21" s="34">
        <v>540.76900000000001</v>
      </c>
      <c r="AJ21" s="34">
        <v>563.37199999999996</v>
      </c>
      <c r="AK21" s="34">
        <v>695.34299999999996</v>
      </c>
      <c r="AL21" s="35">
        <v>1.155731328355083</v>
      </c>
      <c r="AM21" s="35">
        <v>1.0417978841242748</v>
      </c>
      <c r="AN21" s="35">
        <v>1.234251968503937</v>
      </c>
      <c r="AO21" s="34">
        <v>72.867000000000019</v>
      </c>
      <c r="AP21" s="34">
        <v>22.602999999999952</v>
      </c>
      <c r="AQ21" s="36">
        <v>131.971</v>
      </c>
      <c r="AR21" s="33">
        <v>304.97300000000001</v>
      </c>
      <c r="AS21" s="34">
        <v>332.78800000000001</v>
      </c>
      <c r="AT21" s="34">
        <v>411.88499999999999</v>
      </c>
      <c r="AU21" s="34">
        <v>525.69500000000005</v>
      </c>
      <c r="AV21" s="35">
        <v>1.0912047951785895</v>
      </c>
      <c r="AW21" s="35">
        <v>1.2376798442251522</v>
      </c>
      <c r="AX21" s="35">
        <v>1.2763149908348206</v>
      </c>
      <c r="AY21" s="34">
        <v>27.814999999999998</v>
      </c>
      <c r="AZ21" s="34">
        <v>79.09699999999998</v>
      </c>
      <c r="BA21" s="36">
        <v>113.81000000000006</v>
      </c>
    </row>
    <row r="22" spans="1:53" ht="45.75" customHeight="1" thickBot="1" x14ac:dyDescent="0.3">
      <c r="A22" s="37" t="str">
        <f t="shared" si="30"/>
        <v>Воронежская область</v>
      </c>
      <c r="B22" s="124"/>
      <c r="C22" s="38" t="s">
        <v>20</v>
      </c>
      <c r="D22" s="39">
        <f t="shared" ref="D22:G22" si="31">D21/D20</f>
        <v>0.33947356660455702</v>
      </c>
      <c r="E22" s="40">
        <f t="shared" si="31"/>
        <v>0.36766383728494001</v>
      </c>
      <c r="F22" s="40">
        <f t="shared" si="31"/>
        <v>0.41568479071504372</v>
      </c>
      <c r="G22" s="40">
        <f t="shared" si="31"/>
        <v>0.51083269935812059</v>
      </c>
      <c r="H22" s="89" t="s">
        <v>18</v>
      </c>
      <c r="I22" s="89" t="s">
        <v>18</v>
      </c>
      <c r="J22" s="89" t="s">
        <v>18</v>
      </c>
      <c r="K22" s="42">
        <f t="shared" ref="K22:M22" si="32">(E22-D22)*100</f>
        <v>2.8190270680382987</v>
      </c>
      <c r="L22" s="42">
        <f t="shared" si="32"/>
        <v>4.8020953430103708</v>
      </c>
      <c r="M22" s="43">
        <v>9.5147908643076882</v>
      </c>
      <c r="N22" s="39">
        <v>0.46234603673666719</v>
      </c>
      <c r="O22" s="40">
        <v>0.52027462836216465</v>
      </c>
      <c r="P22" s="40">
        <v>0.63561029907144329</v>
      </c>
      <c r="Q22" s="40">
        <v>0.7117085596236431</v>
      </c>
      <c r="R22" s="89" t="s">
        <v>18</v>
      </c>
      <c r="S22" s="89" t="s">
        <v>18</v>
      </c>
      <c r="T22" s="89" t="s">
        <v>18</v>
      </c>
      <c r="U22" s="42">
        <v>5.7928591625497461</v>
      </c>
      <c r="V22" s="42">
        <v>11.533567070927864</v>
      </c>
      <c r="W22" s="43">
        <v>7.6098260552199815</v>
      </c>
      <c r="X22" s="39">
        <v>0.55041685588696487</v>
      </c>
      <c r="Y22" s="40">
        <v>0.64578718663585954</v>
      </c>
      <c r="Z22" s="40">
        <v>0.7474428954506579</v>
      </c>
      <c r="AA22" s="40">
        <v>0.95753556005381391</v>
      </c>
      <c r="AB22" s="89" t="s">
        <v>18</v>
      </c>
      <c r="AC22" s="89" t="s">
        <v>18</v>
      </c>
      <c r="AD22" s="89" t="s">
        <v>18</v>
      </c>
      <c r="AE22" s="42">
        <v>9.5370330748894681</v>
      </c>
      <c r="AF22" s="42">
        <v>10.165570881479836</v>
      </c>
      <c r="AG22" s="43">
        <v>21.009266460315601</v>
      </c>
      <c r="AH22" s="39">
        <v>0.18666486877663424</v>
      </c>
      <c r="AI22" s="40">
        <v>0.18409282786606207</v>
      </c>
      <c r="AJ22" s="40">
        <v>0.17973500371196433</v>
      </c>
      <c r="AK22" s="40">
        <v>0.21055909931215963</v>
      </c>
      <c r="AL22" s="89" t="s">
        <v>18</v>
      </c>
      <c r="AM22" s="89" t="s">
        <v>18</v>
      </c>
      <c r="AN22" s="89" t="s">
        <v>18</v>
      </c>
      <c r="AO22" s="42">
        <v>-0.25720409105721709</v>
      </c>
      <c r="AP22" s="42">
        <v>-0.43578241540977447</v>
      </c>
      <c r="AQ22" s="43">
        <v>3.0824095600195305</v>
      </c>
      <c r="AR22" s="90" t="s">
        <v>18</v>
      </c>
      <c r="AS22" s="91" t="s">
        <v>18</v>
      </c>
      <c r="AT22" s="40">
        <v>0.50483712618446164</v>
      </c>
      <c r="AU22" s="40">
        <v>0.65534277109034522</v>
      </c>
      <c r="AV22" s="89" t="s">
        <v>18</v>
      </c>
      <c r="AW22" s="89" t="s">
        <v>18</v>
      </c>
      <c r="AX22" s="89" t="s">
        <v>18</v>
      </c>
      <c r="AY22" s="94" t="s">
        <v>18</v>
      </c>
      <c r="AZ22" s="94" t="s">
        <v>18</v>
      </c>
      <c r="BA22" s="43">
        <v>15.050564490588359</v>
      </c>
    </row>
    <row r="23" spans="1:53" ht="14.25" customHeight="1" x14ac:dyDescent="0.25">
      <c r="A23" s="26" t="str">
        <f t="shared" ref="A23" si="33">B23</f>
        <v>Ивановская область</v>
      </c>
      <c r="B23" s="125" t="s">
        <v>26</v>
      </c>
      <c r="C23" s="27" t="s">
        <v>17</v>
      </c>
      <c r="D23" s="28">
        <f t="shared" ref="D23:G24" si="34">N23+X23+AH23</f>
        <v>1406.539</v>
      </c>
      <c r="E23" s="29">
        <f t="shared" si="34"/>
        <v>1486.732</v>
      </c>
      <c r="F23" s="29">
        <f t="shared" si="34"/>
        <v>1547.5419999999999</v>
      </c>
      <c r="G23" s="29">
        <f t="shared" si="34"/>
        <v>1639.299</v>
      </c>
      <c r="H23" s="30">
        <f t="shared" ref="H23:J24" si="35">E23/D23</f>
        <v>1.057014416237303</v>
      </c>
      <c r="I23" s="30">
        <f t="shared" si="35"/>
        <v>1.0409017899661808</v>
      </c>
      <c r="J23" s="30">
        <f t="shared" si="35"/>
        <v>1.0592920902954492</v>
      </c>
      <c r="K23" s="29">
        <f t="shared" ref="K23:M24" si="36">E23-D23</f>
        <v>80.192999999999984</v>
      </c>
      <c r="L23" s="29">
        <f t="shared" si="36"/>
        <v>60.809999999999945</v>
      </c>
      <c r="M23" s="31">
        <v>91.757000000000062</v>
      </c>
      <c r="N23" s="28">
        <v>97.635000000000005</v>
      </c>
      <c r="O23" s="29">
        <v>98.468000000000004</v>
      </c>
      <c r="P23" s="29">
        <v>99.873999999999995</v>
      </c>
      <c r="Q23" s="29">
        <v>112.52200000000001</v>
      </c>
      <c r="R23" s="30">
        <v>1.0085317765145696</v>
      </c>
      <c r="S23" s="30">
        <v>1.0142787504570012</v>
      </c>
      <c r="T23" s="30">
        <v>1.1266395658529749</v>
      </c>
      <c r="U23" s="29">
        <v>0.83299999999999841</v>
      </c>
      <c r="V23" s="29">
        <v>1.4059999999999917</v>
      </c>
      <c r="W23" s="31">
        <v>12.64800000000001</v>
      </c>
      <c r="X23" s="28">
        <v>336.39600000000002</v>
      </c>
      <c r="Y23" s="29">
        <v>381.38400000000001</v>
      </c>
      <c r="Z23" s="29">
        <v>437.60500000000002</v>
      </c>
      <c r="AA23" s="29">
        <v>549.94299999999998</v>
      </c>
      <c r="AB23" s="30">
        <v>1.133735240609282</v>
      </c>
      <c r="AC23" s="30">
        <v>1.1474131059509576</v>
      </c>
      <c r="AD23" s="30">
        <v>1.2567109607979798</v>
      </c>
      <c r="AE23" s="29">
        <v>44.988</v>
      </c>
      <c r="AF23" s="29">
        <v>56.221000000000004</v>
      </c>
      <c r="AG23" s="31">
        <v>112.33799999999997</v>
      </c>
      <c r="AH23" s="28">
        <v>972.50800000000004</v>
      </c>
      <c r="AI23" s="29">
        <v>1006.88</v>
      </c>
      <c r="AJ23" s="29">
        <v>1010.063</v>
      </c>
      <c r="AK23" s="29">
        <v>976.83399999999995</v>
      </c>
      <c r="AL23" s="30">
        <v>1.0353436681240669</v>
      </c>
      <c r="AM23" s="30">
        <v>1.0031612505959002</v>
      </c>
      <c r="AN23" s="30">
        <v>0.9671020520502186</v>
      </c>
      <c r="AO23" s="29">
        <v>34.371999999999957</v>
      </c>
      <c r="AP23" s="29">
        <v>3.1829999999999927</v>
      </c>
      <c r="AQ23" s="31">
        <v>-33.229000000000042</v>
      </c>
      <c r="AR23" s="28" t="s">
        <v>18</v>
      </c>
      <c r="AS23" s="29" t="s">
        <v>18</v>
      </c>
      <c r="AT23" s="29">
        <v>167.29499999999999</v>
      </c>
      <c r="AU23" s="29">
        <v>203.72200000000001</v>
      </c>
      <c r="AV23" s="30" t="s">
        <v>18</v>
      </c>
      <c r="AW23" s="30" t="s">
        <v>18</v>
      </c>
      <c r="AX23" s="30">
        <v>1.2177411159927076</v>
      </c>
      <c r="AY23" s="93" t="s">
        <v>18</v>
      </c>
      <c r="AZ23" s="93" t="s">
        <v>18</v>
      </c>
      <c r="BA23" s="31">
        <v>36.427000000000021</v>
      </c>
    </row>
    <row r="24" spans="1:53" ht="14.25" customHeight="1" x14ac:dyDescent="0.25">
      <c r="A24" s="32" t="str">
        <f t="shared" ref="A24:A25" si="37">A23</f>
        <v>Ивановская область</v>
      </c>
      <c r="B24" s="123"/>
      <c r="C24" s="27" t="s">
        <v>19</v>
      </c>
      <c r="D24" s="33">
        <f t="shared" si="34"/>
        <v>633.14400000000001</v>
      </c>
      <c r="E24" s="34">
        <f t="shared" si="34"/>
        <v>827.21500000000003</v>
      </c>
      <c r="F24" s="34">
        <f t="shared" si="34"/>
        <v>1024.02</v>
      </c>
      <c r="G24" s="34">
        <f t="shared" si="34"/>
        <v>1341.2080000000001</v>
      </c>
      <c r="H24" s="35">
        <f t="shared" si="35"/>
        <v>1.3065195279430903</v>
      </c>
      <c r="I24" s="35">
        <f t="shared" si="35"/>
        <v>1.2379127554505176</v>
      </c>
      <c r="J24" s="35">
        <f t="shared" si="35"/>
        <v>1.3097478564871781</v>
      </c>
      <c r="K24" s="34">
        <f t="shared" si="36"/>
        <v>194.07100000000003</v>
      </c>
      <c r="L24" s="34">
        <f t="shared" si="36"/>
        <v>196.80499999999995</v>
      </c>
      <c r="M24" s="36">
        <v>317.1880000000001</v>
      </c>
      <c r="N24" s="33">
        <v>55.420999999999999</v>
      </c>
      <c r="O24" s="34">
        <v>70.692999999999998</v>
      </c>
      <c r="P24" s="34">
        <v>91.412999999999997</v>
      </c>
      <c r="Q24" s="34">
        <v>112.95699999999999</v>
      </c>
      <c r="R24" s="35">
        <v>1.2755634145901373</v>
      </c>
      <c r="S24" s="35">
        <v>1.2930983265669869</v>
      </c>
      <c r="T24" s="35">
        <v>1.2356776388478663</v>
      </c>
      <c r="U24" s="34">
        <v>15.271999999999998</v>
      </c>
      <c r="V24" s="34">
        <v>20.72</v>
      </c>
      <c r="W24" s="36">
        <v>21.543999999999997</v>
      </c>
      <c r="X24" s="33">
        <v>264.46499999999997</v>
      </c>
      <c r="Y24" s="34">
        <v>355.04</v>
      </c>
      <c r="Z24" s="34">
        <v>484.827</v>
      </c>
      <c r="AA24" s="34">
        <v>636.75</v>
      </c>
      <c r="AB24" s="35">
        <v>1.3424838825553478</v>
      </c>
      <c r="AC24" s="35">
        <v>1.3655559936908517</v>
      </c>
      <c r="AD24" s="35">
        <v>1.3133550730466743</v>
      </c>
      <c r="AE24" s="34">
        <v>90.575000000000045</v>
      </c>
      <c r="AF24" s="34">
        <v>129.78699999999998</v>
      </c>
      <c r="AG24" s="36">
        <v>151.923</v>
      </c>
      <c r="AH24" s="33">
        <v>313.25799999999998</v>
      </c>
      <c r="AI24" s="34">
        <v>401.48200000000003</v>
      </c>
      <c r="AJ24" s="34">
        <v>447.78</v>
      </c>
      <c r="AK24" s="34">
        <v>591.50099999999998</v>
      </c>
      <c r="AL24" s="35">
        <v>1.2816336693715724</v>
      </c>
      <c r="AM24" s="35">
        <v>1.1153177477446061</v>
      </c>
      <c r="AN24" s="35">
        <v>1.3209634195363795</v>
      </c>
      <c r="AO24" s="34">
        <v>88.224000000000046</v>
      </c>
      <c r="AP24" s="34">
        <v>46.297999999999945</v>
      </c>
      <c r="AQ24" s="36">
        <v>143.721</v>
      </c>
      <c r="AR24" s="33">
        <v>67.691000000000003</v>
      </c>
      <c r="AS24" s="34">
        <v>103.992</v>
      </c>
      <c r="AT24" s="34">
        <v>147.23400000000001</v>
      </c>
      <c r="AU24" s="34">
        <v>196.31399999999999</v>
      </c>
      <c r="AV24" s="35">
        <v>1.5362751325877886</v>
      </c>
      <c r="AW24" s="35">
        <v>1.4158204477267482</v>
      </c>
      <c r="AX24" s="35">
        <v>1.333346917152288</v>
      </c>
      <c r="AY24" s="34">
        <v>36.301000000000002</v>
      </c>
      <c r="AZ24" s="34">
        <v>43.242000000000004</v>
      </c>
      <c r="BA24" s="36">
        <v>49.079999999999984</v>
      </c>
    </row>
    <row r="25" spans="1:53" ht="45.75" customHeight="1" thickBot="1" x14ac:dyDescent="0.3">
      <c r="A25" s="37" t="str">
        <f t="shared" si="37"/>
        <v>Ивановская область</v>
      </c>
      <c r="B25" s="124"/>
      <c r="C25" s="38" t="s">
        <v>20</v>
      </c>
      <c r="D25" s="39">
        <f t="shared" ref="D25:G25" si="38">D24/D23</f>
        <v>0.45014322389923067</v>
      </c>
      <c r="E25" s="40">
        <f t="shared" si="38"/>
        <v>0.5563981941600773</v>
      </c>
      <c r="F25" s="40">
        <f t="shared" si="38"/>
        <v>0.66170740438708608</v>
      </c>
      <c r="G25" s="40">
        <f t="shared" si="38"/>
        <v>0.8181594693829497</v>
      </c>
      <c r="H25" s="89" t="s">
        <v>18</v>
      </c>
      <c r="I25" s="89" t="s">
        <v>18</v>
      </c>
      <c r="J25" s="89" t="s">
        <v>18</v>
      </c>
      <c r="K25" s="42">
        <f t="shared" ref="K25:M25" si="39">(E25-D25)*100</f>
        <v>10.625497026084663</v>
      </c>
      <c r="L25" s="42">
        <f t="shared" si="39"/>
        <v>10.530921022700879</v>
      </c>
      <c r="M25" s="43">
        <v>15.645206499586362</v>
      </c>
      <c r="N25" s="39">
        <v>0.56763455727966405</v>
      </c>
      <c r="O25" s="40">
        <v>0.71792866718121617</v>
      </c>
      <c r="P25" s="40">
        <v>0.91528325690369872</v>
      </c>
      <c r="Q25" s="40">
        <v>1.0038659106663586</v>
      </c>
      <c r="R25" s="89" t="s">
        <v>18</v>
      </c>
      <c r="S25" s="89" t="s">
        <v>18</v>
      </c>
      <c r="T25" s="89" t="s">
        <v>18</v>
      </c>
      <c r="U25" s="42">
        <v>15.029410990155212</v>
      </c>
      <c r="V25" s="42">
        <v>19.735458972248253</v>
      </c>
      <c r="W25" s="43">
        <v>8.8582653762659831</v>
      </c>
      <c r="X25" s="39">
        <v>0.78617165483537244</v>
      </c>
      <c r="Y25" s="40">
        <v>0.9309252616785183</v>
      </c>
      <c r="Z25" s="40">
        <v>1.1079101015756219</v>
      </c>
      <c r="AA25" s="40">
        <v>1.1578472678077547</v>
      </c>
      <c r="AB25" s="89" t="s">
        <v>18</v>
      </c>
      <c r="AC25" s="89" t="s">
        <v>18</v>
      </c>
      <c r="AD25" s="89" t="s">
        <v>18</v>
      </c>
      <c r="AE25" s="42">
        <v>14.475360684314587</v>
      </c>
      <c r="AF25" s="42">
        <v>17.698483989710358</v>
      </c>
      <c r="AG25" s="43">
        <v>4.9937166232132846</v>
      </c>
      <c r="AH25" s="39">
        <v>0.32211354559551175</v>
      </c>
      <c r="AI25" s="40">
        <v>0.39873867789607503</v>
      </c>
      <c r="AJ25" s="40">
        <v>0.44331888208953302</v>
      </c>
      <c r="AK25" s="40">
        <v>0.60552867733924087</v>
      </c>
      <c r="AL25" s="89" t="s">
        <v>18</v>
      </c>
      <c r="AM25" s="89" t="s">
        <v>18</v>
      </c>
      <c r="AN25" s="89" t="s">
        <v>18</v>
      </c>
      <c r="AO25" s="42">
        <v>7.6625132300563283</v>
      </c>
      <c r="AP25" s="42">
        <v>4.4580204193457984</v>
      </c>
      <c r="AQ25" s="43">
        <v>16.220979524970787</v>
      </c>
      <c r="AR25" s="90" t="s">
        <v>18</v>
      </c>
      <c r="AS25" s="91" t="s">
        <v>18</v>
      </c>
      <c r="AT25" s="40">
        <v>0.88008607549538254</v>
      </c>
      <c r="AU25" s="40">
        <v>0.96363672062909256</v>
      </c>
      <c r="AV25" s="89" t="s">
        <v>18</v>
      </c>
      <c r="AW25" s="89" t="s">
        <v>18</v>
      </c>
      <c r="AX25" s="89" t="s">
        <v>18</v>
      </c>
      <c r="AY25" s="94" t="s">
        <v>18</v>
      </c>
      <c r="AZ25" s="94" t="s">
        <v>18</v>
      </c>
      <c r="BA25" s="43">
        <v>8.3550645133710013</v>
      </c>
    </row>
    <row r="26" spans="1:53" ht="14.25" customHeight="1" x14ac:dyDescent="0.25">
      <c r="A26" s="26" t="str">
        <f t="shared" ref="A26" si="40">B26</f>
        <v>Калужская область</v>
      </c>
      <c r="B26" s="125" t="s">
        <v>27</v>
      </c>
      <c r="C26" s="27" t="s">
        <v>17</v>
      </c>
      <c r="D26" s="28">
        <f t="shared" ref="D26:G27" si="41">N26+X26+AH26</f>
        <v>2044.56</v>
      </c>
      <c r="E26" s="29">
        <f t="shared" si="41"/>
        <v>2291.335</v>
      </c>
      <c r="F26" s="29">
        <f t="shared" si="41"/>
        <v>2199.1329999999998</v>
      </c>
      <c r="G26" s="29">
        <f t="shared" si="41"/>
        <v>2105.252</v>
      </c>
      <c r="H26" s="30">
        <f t="shared" ref="H26:J27" si="42">E26/D26</f>
        <v>1.1206983409633369</v>
      </c>
      <c r="I26" s="30">
        <f t="shared" si="42"/>
        <v>0.95976057625794564</v>
      </c>
      <c r="J26" s="30">
        <f t="shared" si="42"/>
        <v>0.95730999443871745</v>
      </c>
      <c r="K26" s="29">
        <f t="shared" ref="K26:M27" si="43">E26-D26</f>
        <v>246.77500000000009</v>
      </c>
      <c r="L26" s="29">
        <f t="shared" si="43"/>
        <v>-92.202000000000226</v>
      </c>
      <c r="M26" s="31">
        <v>-93.880999999999858</v>
      </c>
      <c r="N26" s="28">
        <v>103.86799999999999</v>
      </c>
      <c r="O26" s="29">
        <v>113.34099999999999</v>
      </c>
      <c r="P26" s="29">
        <v>129.08000000000001</v>
      </c>
      <c r="Q26" s="29">
        <v>146.69499999999999</v>
      </c>
      <c r="R26" s="30">
        <v>1.0912022952208573</v>
      </c>
      <c r="S26" s="30">
        <v>1.1388641356614113</v>
      </c>
      <c r="T26" s="30">
        <v>1.136465757669662</v>
      </c>
      <c r="U26" s="29">
        <v>9.472999999999999</v>
      </c>
      <c r="V26" s="29">
        <v>15.739000000000019</v>
      </c>
      <c r="W26" s="31">
        <v>17.614999999999981</v>
      </c>
      <c r="X26" s="28">
        <v>532.21199999999999</v>
      </c>
      <c r="Y26" s="29">
        <v>598.78599999999994</v>
      </c>
      <c r="Z26" s="29">
        <v>680.91399999999999</v>
      </c>
      <c r="AA26" s="29">
        <v>673.66800000000001</v>
      </c>
      <c r="AB26" s="30">
        <v>1.1250892501484371</v>
      </c>
      <c r="AC26" s="30">
        <v>1.1371575153727711</v>
      </c>
      <c r="AD26" s="30">
        <v>0.98935842118094208</v>
      </c>
      <c r="AE26" s="29">
        <v>66.573999999999955</v>
      </c>
      <c r="AF26" s="29">
        <v>82.128000000000043</v>
      </c>
      <c r="AG26" s="31">
        <v>-7.2459999999999809</v>
      </c>
      <c r="AH26" s="28">
        <v>1408.48</v>
      </c>
      <c r="AI26" s="29">
        <v>1579.2080000000001</v>
      </c>
      <c r="AJ26" s="29">
        <v>1389.1389999999999</v>
      </c>
      <c r="AK26" s="29">
        <v>1284.8889999999999</v>
      </c>
      <c r="AL26" s="30">
        <v>1.1212143587413381</v>
      </c>
      <c r="AM26" s="30">
        <v>0.87964283362292983</v>
      </c>
      <c r="AN26" s="30">
        <v>0.92495351437113205</v>
      </c>
      <c r="AO26" s="29">
        <v>170.72800000000007</v>
      </c>
      <c r="AP26" s="29">
        <v>-190.06900000000019</v>
      </c>
      <c r="AQ26" s="31">
        <v>-104.25</v>
      </c>
      <c r="AR26" s="28" t="s">
        <v>18</v>
      </c>
      <c r="AS26" s="29" t="s">
        <v>18</v>
      </c>
      <c r="AT26" s="29">
        <v>361.392</v>
      </c>
      <c r="AU26" s="29">
        <v>415.17899999999997</v>
      </c>
      <c r="AV26" s="30" t="s">
        <v>18</v>
      </c>
      <c r="AW26" s="30" t="s">
        <v>18</v>
      </c>
      <c r="AX26" s="30">
        <v>1.1488328463275335</v>
      </c>
      <c r="AY26" s="93" t="s">
        <v>18</v>
      </c>
      <c r="AZ26" s="93" t="s">
        <v>18</v>
      </c>
      <c r="BA26" s="31">
        <v>53.786999999999978</v>
      </c>
    </row>
    <row r="27" spans="1:53" ht="14.25" customHeight="1" x14ac:dyDescent="0.25">
      <c r="A27" s="32" t="str">
        <f t="shared" ref="A27:A28" si="44">A26</f>
        <v>Калужская область</v>
      </c>
      <c r="B27" s="123"/>
      <c r="C27" s="27" t="s">
        <v>19</v>
      </c>
      <c r="D27" s="33">
        <f t="shared" si="41"/>
        <v>543.88300000000004</v>
      </c>
      <c r="E27" s="34">
        <f t="shared" si="41"/>
        <v>711.88799999999992</v>
      </c>
      <c r="F27" s="34">
        <f t="shared" si="41"/>
        <v>1087.5819999999999</v>
      </c>
      <c r="G27" s="34">
        <f t="shared" si="41"/>
        <v>1565.364</v>
      </c>
      <c r="H27" s="35">
        <f t="shared" si="42"/>
        <v>1.3088991566200816</v>
      </c>
      <c r="I27" s="35">
        <f t="shared" si="42"/>
        <v>1.5277431281325153</v>
      </c>
      <c r="J27" s="35">
        <f t="shared" si="42"/>
        <v>1.4393066453839805</v>
      </c>
      <c r="K27" s="34">
        <f t="shared" si="43"/>
        <v>168.00499999999988</v>
      </c>
      <c r="L27" s="34">
        <f t="shared" si="43"/>
        <v>375.69399999999996</v>
      </c>
      <c r="M27" s="36">
        <v>477.78200000000015</v>
      </c>
      <c r="N27" s="33">
        <v>53.098999999999997</v>
      </c>
      <c r="O27" s="34">
        <v>64.748000000000005</v>
      </c>
      <c r="P27" s="34">
        <v>91.832999999999998</v>
      </c>
      <c r="Q27" s="34">
        <v>125.941</v>
      </c>
      <c r="R27" s="35">
        <v>1.2193826625736832</v>
      </c>
      <c r="S27" s="35">
        <v>1.4183140791993574</v>
      </c>
      <c r="T27" s="35">
        <v>1.371413326364161</v>
      </c>
      <c r="U27" s="34">
        <v>11.649000000000008</v>
      </c>
      <c r="V27" s="34">
        <v>27.084999999999994</v>
      </c>
      <c r="W27" s="36">
        <v>34.108000000000004</v>
      </c>
      <c r="X27" s="33">
        <v>299.18200000000002</v>
      </c>
      <c r="Y27" s="34">
        <v>382.16300000000001</v>
      </c>
      <c r="Z27" s="34">
        <v>546.70299999999997</v>
      </c>
      <c r="AA27" s="34">
        <v>730.625</v>
      </c>
      <c r="AB27" s="35">
        <v>1.2773596005107259</v>
      </c>
      <c r="AC27" s="35">
        <v>1.4305492682441785</v>
      </c>
      <c r="AD27" s="35">
        <v>1.3364203232833916</v>
      </c>
      <c r="AE27" s="34">
        <v>82.980999999999995</v>
      </c>
      <c r="AF27" s="34">
        <v>164.53999999999996</v>
      </c>
      <c r="AG27" s="36">
        <v>183.92200000000003</v>
      </c>
      <c r="AH27" s="33">
        <v>191.602</v>
      </c>
      <c r="AI27" s="34">
        <v>264.97699999999998</v>
      </c>
      <c r="AJ27" s="34">
        <v>449.04599999999999</v>
      </c>
      <c r="AK27" s="34">
        <v>708.798</v>
      </c>
      <c r="AL27" s="35">
        <v>1.3829552927422468</v>
      </c>
      <c r="AM27" s="35">
        <v>1.6946602912705633</v>
      </c>
      <c r="AN27" s="35">
        <v>1.5784529869991049</v>
      </c>
      <c r="AO27" s="34">
        <v>73.374999999999972</v>
      </c>
      <c r="AP27" s="34">
        <v>184.06900000000002</v>
      </c>
      <c r="AQ27" s="36">
        <v>259.75200000000001</v>
      </c>
      <c r="AR27" s="33">
        <v>155.411</v>
      </c>
      <c r="AS27" s="34">
        <v>193.285</v>
      </c>
      <c r="AT27" s="34">
        <v>297.19299999999998</v>
      </c>
      <c r="AU27" s="34">
        <v>460.53</v>
      </c>
      <c r="AV27" s="35">
        <v>1.2437021832431423</v>
      </c>
      <c r="AW27" s="35">
        <v>1.5375895698062445</v>
      </c>
      <c r="AX27" s="35">
        <v>1.5495990820779764</v>
      </c>
      <c r="AY27" s="34">
        <v>37.873999999999995</v>
      </c>
      <c r="AZ27" s="34">
        <v>103.90799999999999</v>
      </c>
      <c r="BA27" s="36">
        <v>163.33699999999999</v>
      </c>
    </row>
    <row r="28" spans="1:53" ht="45.75" customHeight="1" thickBot="1" x14ac:dyDescent="0.3">
      <c r="A28" s="37" t="str">
        <f t="shared" si="44"/>
        <v>Калужская область</v>
      </c>
      <c r="B28" s="124"/>
      <c r="C28" s="38" t="s">
        <v>20</v>
      </c>
      <c r="D28" s="39">
        <f t="shared" ref="D28:G28" si="45">D27/D26</f>
        <v>0.26601469264780692</v>
      </c>
      <c r="E28" s="40">
        <f t="shared" si="45"/>
        <v>0.31068700124599846</v>
      </c>
      <c r="F28" s="40">
        <f t="shared" si="45"/>
        <v>0.49455035234340078</v>
      </c>
      <c r="G28" s="40">
        <f t="shared" si="45"/>
        <v>0.74355184082475645</v>
      </c>
      <c r="H28" s="89" t="s">
        <v>18</v>
      </c>
      <c r="I28" s="89" t="s">
        <v>18</v>
      </c>
      <c r="J28" s="89" t="s">
        <v>18</v>
      </c>
      <c r="K28" s="42">
        <f t="shared" ref="K28:M28" si="46">(E28-D28)*100</f>
        <v>4.4672308598191544</v>
      </c>
      <c r="L28" s="42">
        <f t="shared" si="46"/>
        <v>18.38633510974023</v>
      </c>
      <c r="M28" s="43">
        <v>24.900148848135569</v>
      </c>
      <c r="N28" s="39">
        <v>0.5112161589710017</v>
      </c>
      <c r="O28" s="40">
        <v>0.5712672378045015</v>
      </c>
      <c r="P28" s="40">
        <v>0.71144251626898036</v>
      </c>
      <c r="Q28" s="40">
        <v>0.8585227853710079</v>
      </c>
      <c r="R28" s="89" t="s">
        <v>18</v>
      </c>
      <c r="S28" s="89" t="s">
        <v>18</v>
      </c>
      <c r="T28" s="89" t="s">
        <v>18</v>
      </c>
      <c r="U28" s="42">
        <v>6.0051078833499805</v>
      </c>
      <c r="V28" s="42">
        <v>14.017527846447885</v>
      </c>
      <c r="W28" s="43">
        <v>14.708026910202754</v>
      </c>
      <c r="X28" s="39">
        <v>0.56214816652010857</v>
      </c>
      <c r="Y28" s="40">
        <v>0.63822968472876795</v>
      </c>
      <c r="Z28" s="40">
        <v>0.80289581356823325</v>
      </c>
      <c r="AA28" s="40">
        <v>1.0845475813011751</v>
      </c>
      <c r="AB28" s="89" t="s">
        <v>18</v>
      </c>
      <c r="AC28" s="89" t="s">
        <v>18</v>
      </c>
      <c r="AD28" s="89" t="s">
        <v>18</v>
      </c>
      <c r="AE28" s="42">
        <v>7.6081518208659382</v>
      </c>
      <c r="AF28" s="42">
        <v>16.466612883946532</v>
      </c>
      <c r="AG28" s="43">
        <v>28.165176773294188</v>
      </c>
      <c r="AH28" s="39">
        <v>0.136034590480518</v>
      </c>
      <c r="AI28" s="40">
        <v>0.16779106995405288</v>
      </c>
      <c r="AJ28" s="40">
        <v>0.32325490825612124</v>
      </c>
      <c r="AK28" s="40">
        <v>0.55164142583522779</v>
      </c>
      <c r="AL28" s="89" t="s">
        <v>18</v>
      </c>
      <c r="AM28" s="89" t="s">
        <v>18</v>
      </c>
      <c r="AN28" s="89" t="s">
        <v>18</v>
      </c>
      <c r="AO28" s="42">
        <v>3.1756479473534882</v>
      </c>
      <c r="AP28" s="42">
        <v>15.546383830206837</v>
      </c>
      <c r="AQ28" s="43">
        <v>22.838651757910654</v>
      </c>
      <c r="AR28" s="90" t="s">
        <v>18</v>
      </c>
      <c r="AS28" s="91" t="s">
        <v>18</v>
      </c>
      <c r="AT28" s="40">
        <v>0.82235633328905999</v>
      </c>
      <c r="AU28" s="40">
        <v>1.109232403373003</v>
      </c>
      <c r="AV28" s="89" t="s">
        <v>18</v>
      </c>
      <c r="AW28" s="89" t="s">
        <v>18</v>
      </c>
      <c r="AX28" s="89" t="s">
        <v>18</v>
      </c>
      <c r="AY28" s="42" t="s">
        <v>18</v>
      </c>
      <c r="AZ28" s="42" t="s">
        <v>18</v>
      </c>
      <c r="BA28" s="43">
        <v>28.687607008394302</v>
      </c>
    </row>
    <row r="29" spans="1:53" ht="14.25" customHeight="1" x14ac:dyDescent="0.25">
      <c r="A29" s="26" t="str">
        <f t="shared" ref="A29" si="47">B29</f>
        <v>Костромская область</v>
      </c>
      <c r="B29" s="125" t="s">
        <v>28</v>
      </c>
      <c r="C29" s="27" t="s">
        <v>17</v>
      </c>
      <c r="D29" s="28">
        <f t="shared" ref="D29:G30" si="48">N29+X29+AH29</f>
        <v>1134.039</v>
      </c>
      <c r="E29" s="29">
        <f t="shared" si="48"/>
        <v>1211.6690000000001</v>
      </c>
      <c r="F29" s="29">
        <f t="shared" si="48"/>
        <v>1233.117</v>
      </c>
      <c r="G29" s="29">
        <f t="shared" si="48"/>
        <v>1154.9340000000002</v>
      </c>
      <c r="H29" s="30">
        <f t="shared" ref="H29:J30" si="49">E29/D29</f>
        <v>1.0684544358703714</v>
      </c>
      <c r="I29" s="30">
        <f t="shared" si="49"/>
        <v>1.0177012038766362</v>
      </c>
      <c r="J29" s="30">
        <f t="shared" si="49"/>
        <v>0.93659725719457299</v>
      </c>
      <c r="K29" s="29">
        <f t="shared" ref="K29:M30" si="50">E29-D29</f>
        <v>77.630000000000109</v>
      </c>
      <c r="L29" s="29">
        <f t="shared" si="50"/>
        <v>21.447999999999865</v>
      </c>
      <c r="M29" s="31">
        <v>-78.182999999999765</v>
      </c>
      <c r="N29" s="28">
        <v>64.108999999999995</v>
      </c>
      <c r="O29" s="29">
        <v>70.134</v>
      </c>
      <c r="P29" s="29">
        <v>73.278999999999996</v>
      </c>
      <c r="Q29" s="29">
        <v>97.84</v>
      </c>
      <c r="R29" s="30">
        <v>1.0939805643513392</v>
      </c>
      <c r="S29" s="30">
        <v>1.0448427296318477</v>
      </c>
      <c r="T29" s="30">
        <v>1.335171058557022</v>
      </c>
      <c r="U29" s="29">
        <v>6.0250000000000057</v>
      </c>
      <c r="V29" s="29">
        <v>3.144999999999996</v>
      </c>
      <c r="W29" s="31">
        <v>24.561000000000007</v>
      </c>
      <c r="X29" s="28">
        <v>329.93599999999998</v>
      </c>
      <c r="Y29" s="29">
        <v>388.27699999999999</v>
      </c>
      <c r="Z29" s="29">
        <v>436.43700000000001</v>
      </c>
      <c r="AA29" s="29">
        <v>451.90300000000002</v>
      </c>
      <c r="AB29" s="30">
        <v>1.1768252024635082</v>
      </c>
      <c r="AC29" s="30">
        <v>1.124035160465338</v>
      </c>
      <c r="AD29" s="30">
        <v>1.0354369588279637</v>
      </c>
      <c r="AE29" s="29">
        <v>58.341000000000008</v>
      </c>
      <c r="AF29" s="29">
        <v>48.160000000000025</v>
      </c>
      <c r="AG29" s="31">
        <v>15.466000000000008</v>
      </c>
      <c r="AH29" s="28">
        <v>739.99400000000003</v>
      </c>
      <c r="AI29" s="29">
        <v>753.25800000000004</v>
      </c>
      <c r="AJ29" s="29">
        <v>723.40099999999995</v>
      </c>
      <c r="AK29" s="29">
        <v>605.19100000000003</v>
      </c>
      <c r="AL29" s="30">
        <v>1.0179244696578622</v>
      </c>
      <c r="AM29" s="30">
        <v>0.96036285044433634</v>
      </c>
      <c r="AN29" s="30">
        <v>0.83659132348448517</v>
      </c>
      <c r="AO29" s="29">
        <v>13.26400000000001</v>
      </c>
      <c r="AP29" s="29">
        <v>-29.857000000000085</v>
      </c>
      <c r="AQ29" s="31">
        <v>-118.20999999999992</v>
      </c>
      <c r="AR29" s="28" t="s">
        <v>18</v>
      </c>
      <c r="AS29" s="29" t="s">
        <v>18</v>
      </c>
      <c r="AT29" s="29">
        <v>146.31800000000001</v>
      </c>
      <c r="AU29" s="29">
        <v>143.13499999999999</v>
      </c>
      <c r="AV29" s="30" t="s">
        <v>18</v>
      </c>
      <c r="AW29" s="30" t="s">
        <v>18</v>
      </c>
      <c r="AX29" s="30">
        <v>0.97824601211060824</v>
      </c>
      <c r="AY29" s="29" t="s">
        <v>18</v>
      </c>
      <c r="AZ29" s="29" t="s">
        <v>18</v>
      </c>
      <c r="BA29" s="31">
        <v>-3.1830000000000211</v>
      </c>
    </row>
    <row r="30" spans="1:53" ht="14.25" customHeight="1" x14ac:dyDescent="0.25">
      <c r="A30" s="32" t="str">
        <f t="shared" ref="A30:A31" si="51">A29</f>
        <v>Костромская область</v>
      </c>
      <c r="B30" s="123"/>
      <c r="C30" s="27" t="s">
        <v>19</v>
      </c>
      <c r="D30" s="33">
        <f t="shared" si="48"/>
        <v>554.58300000000008</v>
      </c>
      <c r="E30" s="34">
        <f t="shared" si="48"/>
        <v>709.52199999999993</v>
      </c>
      <c r="F30" s="34">
        <f t="shared" si="48"/>
        <v>846.58899999999994</v>
      </c>
      <c r="G30" s="34">
        <f t="shared" si="48"/>
        <v>843.88000000000011</v>
      </c>
      <c r="H30" s="35">
        <f t="shared" si="49"/>
        <v>1.279379281369966</v>
      </c>
      <c r="I30" s="35">
        <f t="shared" si="49"/>
        <v>1.1931821705317101</v>
      </c>
      <c r="J30" s="35">
        <f t="shared" si="49"/>
        <v>0.99680010016666898</v>
      </c>
      <c r="K30" s="34">
        <f t="shared" si="50"/>
        <v>154.93899999999985</v>
      </c>
      <c r="L30" s="34">
        <f t="shared" si="50"/>
        <v>137.06700000000001</v>
      </c>
      <c r="M30" s="36">
        <v>-2.7089999999998327</v>
      </c>
      <c r="N30" s="33">
        <v>43.115000000000002</v>
      </c>
      <c r="O30" s="34">
        <v>54.783999999999999</v>
      </c>
      <c r="P30" s="34">
        <v>64.707999999999998</v>
      </c>
      <c r="Q30" s="34">
        <v>93.164000000000001</v>
      </c>
      <c r="R30" s="35">
        <v>1.270648266264641</v>
      </c>
      <c r="S30" s="35">
        <v>1.1811477803738317</v>
      </c>
      <c r="T30" s="35">
        <v>1.4397601533040738</v>
      </c>
      <c r="U30" s="34">
        <v>11.668999999999997</v>
      </c>
      <c r="V30" s="34">
        <v>9.9239999999999995</v>
      </c>
      <c r="W30" s="36">
        <v>28.456000000000003</v>
      </c>
      <c r="X30" s="33">
        <v>211.23099999999999</v>
      </c>
      <c r="Y30" s="34">
        <v>263.096</v>
      </c>
      <c r="Z30" s="34">
        <v>332.517</v>
      </c>
      <c r="AA30" s="34">
        <v>420.517</v>
      </c>
      <c r="AB30" s="35">
        <v>1.2455368766895012</v>
      </c>
      <c r="AC30" s="35">
        <v>1.2638618603095448</v>
      </c>
      <c r="AD30" s="35">
        <v>1.2646481232538487</v>
      </c>
      <c r="AE30" s="34">
        <v>51.865000000000009</v>
      </c>
      <c r="AF30" s="34">
        <v>69.420999999999992</v>
      </c>
      <c r="AG30" s="36">
        <v>88</v>
      </c>
      <c r="AH30" s="33">
        <v>300.23700000000002</v>
      </c>
      <c r="AI30" s="34">
        <v>391.642</v>
      </c>
      <c r="AJ30" s="34">
        <v>449.36399999999998</v>
      </c>
      <c r="AK30" s="34">
        <v>330.19900000000001</v>
      </c>
      <c r="AL30" s="35">
        <v>1.3044428235027661</v>
      </c>
      <c r="AM30" s="35">
        <v>1.1473846012429718</v>
      </c>
      <c r="AN30" s="35">
        <v>0.7348140928067225</v>
      </c>
      <c r="AO30" s="34">
        <v>91.404999999999973</v>
      </c>
      <c r="AP30" s="34">
        <v>57.72199999999998</v>
      </c>
      <c r="AQ30" s="36">
        <v>-119.16499999999996</v>
      </c>
      <c r="AR30" s="33">
        <v>64.632000000000005</v>
      </c>
      <c r="AS30" s="34">
        <v>84.35</v>
      </c>
      <c r="AT30" s="34">
        <v>99.326999999999998</v>
      </c>
      <c r="AU30" s="34">
        <v>128.21899999999999</v>
      </c>
      <c r="AV30" s="35">
        <v>1.3050810743903947</v>
      </c>
      <c r="AW30" s="35">
        <v>1.1775577949021934</v>
      </c>
      <c r="AX30" s="35">
        <v>1.290877606290334</v>
      </c>
      <c r="AY30" s="34">
        <v>19.717999999999989</v>
      </c>
      <c r="AZ30" s="34">
        <v>14.977000000000004</v>
      </c>
      <c r="BA30" s="36">
        <v>28.891999999999996</v>
      </c>
    </row>
    <row r="31" spans="1:53" ht="45.75" customHeight="1" thickBot="1" x14ac:dyDescent="0.3">
      <c r="A31" s="37" t="str">
        <f t="shared" si="51"/>
        <v>Костромская область</v>
      </c>
      <c r="B31" s="124"/>
      <c r="C31" s="38" t="s">
        <v>20</v>
      </c>
      <c r="D31" s="39">
        <f t="shared" ref="D31:G31" si="52">D30/D29</f>
        <v>0.48903344593969</v>
      </c>
      <c r="E31" s="40">
        <f t="shared" si="52"/>
        <v>0.58557411306223062</v>
      </c>
      <c r="F31" s="40">
        <f t="shared" si="52"/>
        <v>0.68654393703111705</v>
      </c>
      <c r="G31" s="40">
        <f t="shared" si="52"/>
        <v>0.7306737874198872</v>
      </c>
      <c r="H31" s="89" t="s">
        <v>18</v>
      </c>
      <c r="I31" s="89" t="s">
        <v>18</v>
      </c>
      <c r="J31" s="89" t="s">
        <v>18</v>
      </c>
      <c r="K31" s="42">
        <f t="shared" ref="K31:M31" si="53">(E31-D31)*100</f>
        <v>9.6540667122540604</v>
      </c>
      <c r="L31" s="42">
        <f t="shared" si="53"/>
        <v>10.096982396888643</v>
      </c>
      <c r="M31" s="43">
        <v>4.4129850388770153</v>
      </c>
      <c r="N31" s="39">
        <v>0.67252647834157464</v>
      </c>
      <c r="O31" s="40">
        <v>0.78113325918955145</v>
      </c>
      <c r="P31" s="40">
        <v>0.88303606763192732</v>
      </c>
      <c r="Q31" s="40">
        <v>0.95220768601798855</v>
      </c>
      <c r="R31" s="89" t="s">
        <v>18</v>
      </c>
      <c r="S31" s="89" t="s">
        <v>18</v>
      </c>
      <c r="T31" s="89" t="s">
        <v>18</v>
      </c>
      <c r="U31" s="42">
        <v>10.860678084797682</v>
      </c>
      <c r="V31" s="42">
        <v>10.190280844237588</v>
      </c>
      <c r="W31" s="43">
        <v>6.9171618386061233</v>
      </c>
      <c r="X31" s="39">
        <v>0.64021810290480585</v>
      </c>
      <c r="Y31" s="40">
        <v>0.677598724621855</v>
      </c>
      <c r="Z31" s="40">
        <v>0.76189003223832985</v>
      </c>
      <c r="AA31" s="40">
        <v>0.93054704217497997</v>
      </c>
      <c r="AB31" s="89" t="s">
        <v>18</v>
      </c>
      <c r="AC31" s="89" t="s">
        <v>18</v>
      </c>
      <c r="AD31" s="89" t="s">
        <v>18</v>
      </c>
      <c r="AE31" s="42">
        <v>3.7380621717049145</v>
      </c>
      <c r="AF31" s="42">
        <v>8.4291307616474853</v>
      </c>
      <c r="AG31" s="43">
        <v>16.865700993665012</v>
      </c>
      <c r="AH31" s="39">
        <v>0.40572896536998948</v>
      </c>
      <c r="AI31" s="40">
        <v>0.51993075413736056</v>
      </c>
      <c r="AJ31" s="40">
        <v>0.62118244237981424</v>
      </c>
      <c r="AK31" s="40">
        <v>0.54561122025938913</v>
      </c>
      <c r="AL31" s="89" t="s">
        <v>18</v>
      </c>
      <c r="AM31" s="89" t="s">
        <v>18</v>
      </c>
      <c r="AN31" s="89" t="s">
        <v>18</v>
      </c>
      <c r="AO31" s="42">
        <v>11.420178876737108</v>
      </c>
      <c r="AP31" s="42">
        <v>10.125168824245367</v>
      </c>
      <c r="AQ31" s="43">
        <v>-7.5571222120425112</v>
      </c>
      <c r="AR31" s="90" t="s">
        <v>18</v>
      </c>
      <c r="AS31" s="91" t="s">
        <v>18</v>
      </c>
      <c r="AT31" s="40">
        <v>0.67884334121570822</v>
      </c>
      <c r="AU31" s="40">
        <v>0.89579068711356413</v>
      </c>
      <c r="AV31" s="89" t="s">
        <v>18</v>
      </c>
      <c r="AW31" s="89" t="s">
        <v>18</v>
      </c>
      <c r="AX31" s="89" t="s">
        <v>18</v>
      </c>
      <c r="AY31" s="94" t="s">
        <v>18</v>
      </c>
      <c r="AZ31" s="94" t="s">
        <v>18</v>
      </c>
      <c r="BA31" s="43">
        <v>21.69473458978559</v>
      </c>
    </row>
    <row r="32" spans="1:53" ht="14.25" customHeight="1" x14ac:dyDescent="0.25">
      <c r="A32" s="26" t="str">
        <f t="shared" ref="A32" si="54">B32</f>
        <v>Курская область</v>
      </c>
      <c r="B32" s="125" t="s">
        <v>29</v>
      </c>
      <c r="C32" s="27" t="s">
        <v>17</v>
      </c>
      <c r="D32" s="28">
        <f t="shared" ref="D32:G33" si="55">N32+X32+AH32</f>
        <v>2111.6390000000001</v>
      </c>
      <c r="E32" s="29">
        <f t="shared" si="55"/>
        <v>2263.7330000000002</v>
      </c>
      <c r="F32" s="29">
        <f t="shared" si="55"/>
        <v>2412.0940000000001</v>
      </c>
      <c r="G32" s="29">
        <f t="shared" si="55"/>
        <v>2323.8200000000002</v>
      </c>
      <c r="H32" s="30">
        <f t="shared" ref="H32:J33" si="56">E32/D32</f>
        <v>1.0720265158959463</v>
      </c>
      <c r="I32" s="30">
        <f t="shared" si="56"/>
        <v>1.0655382061400349</v>
      </c>
      <c r="J32" s="30">
        <f t="shared" si="56"/>
        <v>0.96340358211578825</v>
      </c>
      <c r="K32" s="29">
        <f t="shared" ref="K32:M33" si="57">E32-D32</f>
        <v>152.09400000000005</v>
      </c>
      <c r="L32" s="29">
        <f t="shared" si="57"/>
        <v>148.36099999999988</v>
      </c>
      <c r="M32" s="31">
        <v>-88.273999999999887</v>
      </c>
      <c r="N32" s="28">
        <v>135.26900000000001</v>
      </c>
      <c r="O32" s="29">
        <v>157.86600000000001</v>
      </c>
      <c r="P32" s="29">
        <v>166.99799999999999</v>
      </c>
      <c r="Q32" s="29">
        <v>222.47300000000001</v>
      </c>
      <c r="R32" s="30">
        <v>1.1670523179738153</v>
      </c>
      <c r="S32" s="30">
        <v>1.0578465280681082</v>
      </c>
      <c r="T32" s="30">
        <v>1.3321896070611625</v>
      </c>
      <c r="U32" s="29">
        <v>22.597000000000008</v>
      </c>
      <c r="V32" s="29">
        <v>9.1319999999999766</v>
      </c>
      <c r="W32" s="31">
        <v>55.475000000000023</v>
      </c>
      <c r="X32" s="28">
        <v>547.66700000000003</v>
      </c>
      <c r="Y32" s="29">
        <v>606.38699999999994</v>
      </c>
      <c r="Z32" s="29">
        <v>711.28899999999999</v>
      </c>
      <c r="AA32" s="29">
        <v>715.6</v>
      </c>
      <c r="AB32" s="30">
        <v>1.10721843748117</v>
      </c>
      <c r="AC32" s="30">
        <v>1.1729951334708693</v>
      </c>
      <c r="AD32" s="30">
        <v>1.0060608275960967</v>
      </c>
      <c r="AE32" s="29">
        <v>58.719999999999914</v>
      </c>
      <c r="AF32" s="29">
        <v>104.90200000000004</v>
      </c>
      <c r="AG32" s="31">
        <v>4.3110000000000355</v>
      </c>
      <c r="AH32" s="28">
        <v>1428.703</v>
      </c>
      <c r="AI32" s="29">
        <v>1499.48</v>
      </c>
      <c r="AJ32" s="29">
        <v>1533.807</v>
      </c>
      <c r="AK32" s="29">
        <v>1385.7470000000001</v>
      </c>
      <c r="AL32" s="30">
        <v>1.049539337427023</v>
      </c>
      <c r="AM32" s="30">
        <v>1.02289260276896</v>
      </c>
      <c r="AN32" s="30">
        <v>0.90346895013518658</v>
      </c>
      <c r="AO32" s="29">
        <v>70.777000000000044</v>
      </c>
      <c r="AP32" s="29">
        <v>34.326999999999998</v>
      </c>
      <c r="AQ32" s="31">
        <v>-148.05999999999995</v>
      </c>
      <c r="AR32" s="28" t="s">
        <v>18</v>
      </c>
      <c r="AS32" s="29" t="s">
        <v>18</v>
      </c>
      <c r="AT32" s="29">
        <v>298.00900000000001</v>
      </c>
      <c r="AU32" s="29">
        <v>275.77699999999999</v>
      </c>
      <c r="AV32" s="30" t="s">
        <v>18</v>
      </c>
      <c r="AW32" s="30" t="s">
        <v>18</v>
      </c>
      <c r="AX32" s="30">
        <v>0.92539822622806689</v>
      </c>
      <c r="AY32" s="93" t="s">
        <v>18</v>
      </c>
      <c r="AZ32" s="93" t="s">
        <v>18</v>
      </c>
      <c r="BA32" s="31">
        <v>-22.232000000000028</v>
      </c>
    </row>
    <row r="33" spans="1:53" ht="14.25" customHeight="1" x14ac:dyDescent="0.25">
      <c r="A33" s="32" t="str">
        <f t="shared" ref="A33:A34" si="58">A32</f>
        <v>Курская область</v>
      </c>
      <c r="B33" s="123"/>
      <c r="C33" s="27" t="s">
        <v>19</v>
      </c>
      <c r="D33" s="33">
        <f t="shared" si="55"/>
        <v>778.95100000000002</v>
      </c>
      <c r="E33" s="34">
        <f t="shared" si="55"/>
        <v>831.5569999999999</v>
      </c>
      <c r="F33" s="34">
        <f t="shared" si="55"/>
        <v>1044.434</v>
      </c>
      <c r="G33" s="34">
        <f t="shared" si="55"/>
        <v>1260.0350000000001</v>
      </c>
      <c r="H33" s="35">
        <f t="shared" si="56"/>
        <v>1.0675344148733359</v>
      </c>
      <c r="I33" s="35">
        <f t="shared" si="56"/>
        <v>1.2559980855190926</v>
      </c>
      <c r="J33" s="35">
        <f t="shared" si="56"/>
        <v>1.2064285536472388</v>
      </c>
      <c r="K33" s="34">
        <f t="shared" si="57"/>
        <v>52.605999999999881</v>
      </c>
      <c r="L33" s="34">
        <f t="shared" si="57"/>
        <v>212.87700000000007</v>
      </c>
      <c r="M33" s="36">
        <v>215.60100000000011</v>
      </c>
      <c r="N33" s="33">
        <v>77.09</v>
      </c>
      <c r="O33" s="34">
        <v>110.209</v>
      </c>
      <c r="P33" s="34">
        <v>133.26900000000001</v>
      </c>
      <c r="Q33" s="34">
        <v>204.10499999999999</v>
      </c>
      <c r="R33" s="35">
        <v>1.4296147360228304</v>
      </c>
      <c r="S33" s="35">
        <v>1.2092388098975584</v>
      </c>
      <c r="T33" s="35">
        <v>1.5315264615176822</v>
      </c>
      <c r="U33" s="34">
        <v>33.119</v>
      </c>
      <c r="V33" s="34">
        <v>23.060000000000002</v>
      </c>
      <c r="W33" s="36">
        <v>70.835999999999984</v>
      </c>
      <c r="X33" s="33">
        <v>444.99599999999998</v>
      </c>
      <c r="Y33" s="34">
        <v>529.08199999999999</v>
      </c>
      <c r="Z33" s="34">
        <v>633.45799999999997</v>
      </c>
      <c r="AA33" s="34">
        <v>768.71699999999998</v>
      </c>
      <c r="AB33" s="35">
        <v>1.1889590018786687</v>
      </c>
      <c r="AC33" s="35">
        <v>1.197277548659754</v>
      </c>
      <c r="AD33" s="35">
        <v>1.2135248114318551</v>
      </c>
      <c r="AE33" s="34">
        <v>84.086000000000013</v>
      </c>
      <c r="AF33" s="34">
        <v>104.37599999999998</v>
      </c>
      <c r="AG33" s="36">
        <v>135.25900000000001</v>
      </c>
      <c r="AH33" s="33">
        <v>256.86500000000001</v>
      </c>
      <c r="AI33" s="34">
        <v>192.26599999999999</v>
      </c>
      <c r="AJ33" s="34">
        <v>277.70699999999999</v>
      </c>
      <c r="AK33" s="34">
        <v>287.21300000000002</v>
      </c>
      <c r="AL33" s="35">
        <v>0.74850991766102815</v>
      </c>
      <c r="AM33" s="35">
        <v>1.444389543653064</v>
      </c>
      <c r="AN33" s="35">
        <v>1.0342303218860167</v>
      </c>
      <c r="AO33" s="34">
        <v>-64.599000000000018</v>
      </c>
      <c r="AP33" s="34">
        <v>85.441000000000003</v>
      </c>
      <c r="AQ33" s="36">
        <v>9.5060000000000286</v>
      </c>
      <c r="AR33" s="33">
        <v>90.703999999999994</v>
      </c>
      <c r="AS33" s="34">
        <v>112.39400000000001</v>
      </c>
      <c r="AT33" s="34">
        <v>155.94800000000001</v>
      </c>
      <c r="AU33" s="34">
        <v>190.68600000000001</v>
      </c>
      <c r="AV33" s="35">
        <v>1.2391294760980773</v>
      </c>
      <c r="AW33" s="35">
        <v>1.3875117888855277</v>
      </c>
      <c r="AX33" s="35">
        <v>1.2227537384256291</v>
      </c>
      <c r="AY33" s="34">
        <v>21.690000000000012</v>
      </c>
      <c r="AZ33" s="34">
        <v>43.554000000000002</v>
      </c>
      <c r="BA33" s="36">
        <v>34.738</v>
      </c>
    </row>
    <row r="34" spans="1:53" ht="45.75" customHeight="1" thickBot="1" x14ac:dyDescent="0.3">
      <c r="A34" s="37" t="str">
        <f t="shared" si="58"/>
        <v>Курская область</v>
      </c>
      <c r="B34" s="124"/>
      <c r="C34" s="38" t="s">
        <v>20</v>
      </c>
      <c r="D34" s="39">
        <f t="shared" ref="D34:G34" si="59">D33/D32</f>
        <v>0.3688845489214776</v>
      </c>
      <c r="E34" s="40">
        <f t="shared" si="59"/>
        <v>0.36733881601761331</v>
      </c>
      <c r="F34" s="40">
        <f t="shared" si="59"/>
        <v>0.43299887981148327</v>
      </c>
      <c r="G34" s="40">
        <f t="shared" si="59"/>
        <v>0.54222573176924205</v>
      </c>
      <c r="H34" s="89" t="s">
        <v>18</v>
      </c>
      <c r="I34" s="89" t="s">
        <v>18</v>
      </c>
      <c r="J34" s="89" t="s">
        <v>18</v>
      </c>
      <c r="K34" s="42">
        <f t="shared" ref="K34:M34" si="60">(E34-D34)*100</f>
        <v>-0.15457329038642831</v>
      </c>
      <c r="L34" s="42">
        <f t="shared" si="60"/>
        <v>6.5660063793869963</v>
      </c>
      <c r="M34" s="43">
        <v>10.922685195775877</v>
      </c>
      <c r="N34" s="39">
        <v>0.56990145561806471</v>
      </c>
      <c r="O34" s="40">
        <v>0.69811739069844037</v>
      </c>
      <c r="P34" s="40">
        <v>0.79802752128768017</v>
      </c>
      <c r="Q34" s="40">
        <v>0.91743717215122722</v>
      </c>
      <c r="R34" s="89" t="s">
        <v>18</v>
      </c>
      <c r="S34" s="89" t="s">
        <v>18</v>
      </c>
      <c r="T34" s="89" t="s">
        <v>18</v>
      </c>
      <c r="U34" s="42">
        <v>12.821593508037566</v>
      </c>
      <c r="V34" s="42">
        <v>9.9910130589239809</v>
      </c>
      <c r="W34" s="43">
        <v>11.940965086354705</v>
      </c>
      <c r="X34" s="39">
        <v>0.81253024191707723</v>
      </c>
      <c r="Y34" s="40">
        <v>0.87251540682765305</v>
      </c>
      <c r="Z34" s="40">
        <v>0.89057752896501985</v>
      </c>
      <c r="AA34" s="40">
        <v>1.0742272219116824</v>
      </c>
      <c r="AB34" s="89" t="s">
        <v>18</v>
      </c>
      <c r="AC34" s="89" t="s">
        <v>18</v>
      </c>
      <c r="AD34" s="89" t="s">
        <v>18</v>
      </c>
      <c r="AE34" s="42">
        <v>5.9985164910575817</v>
      </c>
      <c r="AF34" s="42">
        <v>1.8062122137366798</v>
      </c>
      <c r="AG34" s="43">
        <v>18.364969294666256</v>
      </c>
      <c r="AH34" s="39">
        <v>0.17978894143849353</v>
      </c>
      <c r="AI34" s="40">
        <v>0.12822178355163122</v>
      </c>
      <c r="AJ34" s="40">
        <v>0.18105732989874215</v>
      </c>
      <c r="AK34" s="40">
        <v>0.20726222030428354</v>
      </c>
      <c r="AL34" s="89" t="s">
        <v>18</v>
      </c>
      <c r="AM34" s="89" t="s">
        <v>18</v>
      </c>
      <c r="AN34" s="89" t="s">
        <v>18</v>
      </c>
      <c r="AO34" s="42">
        <v>-5.1567157886862311</v>
      </c>
      <c r="AP34" s="42">
        <v>5.2835546347110931</v>
      </c>
      <c r="AQ34" s="43">
        <v>2.6204890405541388</v>
      </c>
      <c r="AR34" s="90" t="s">
        <v>18</v>
      </c>
      <c r="AS34" s="91" t="s">
        <v>18</v>
      </c>
      <c r="AT34" s="40">
        <v>0.52329963189031203</v>
      </c>
      <c r="AU34" s="40">
        <v>0.69144997588631396</v>
      </c>
      <c r="AV34" s="89" t="s">
        <v>18</v>
      </c>
      <c r="AW34" s="89" t="s">
        <v>18</v>
      </c>
      <c r="AX34" s="89" t="s">
        <v>18</v>
      </c>
      <c r="AY34" s="94" t="s">
        <v>18</v>
      </c>
      <c r="AZ34" s="94" t="s">
        <v>18</v>
      </c>
      <c r="BA34" s="43">
        <v>16.815034399600194</v>
      </c>
    </row>
    <row r="35" spans="1:53" ht="14.25" customHeight="1" x14ac:dyDescent="0.25">
      <c r="A35" s="26" t="str">
        <f t="shared" ref="A35" si="61">B35</f>
        <v>Липецкая область</v>
      </c>
      <c r="B35" s="125" t="s">
        <v>30</v>
      </c>
      <c r="C35" s="27" t="s">
        <v>17</v>
      </c>
      <c r="D35" s="28">
        <f t="shared" ref="D35:G36" si="62">N35+X35+AH35</f>
        <v>2772.3240000000001</v>
      </c>
      <c r="E35" s="29">
        <f t="shared" si="62"/>
        <v>3094.578</v>
      </c>
      <c r="F35" s="29">
        <f t="shared" si="62"/>
        <v>3092.739</v>
      </c>
      <c r="G35" s="29">
        <f t="shared" si="62"/>
        <v>2798.4340000000002</v>
      </c>
      <c r="H35" s="30">
        <f t="shared" ref="H35:J36" si="63">E35/D35</f>
        <v>1.1162396602994455</v>
      </c>
      <c r="I35" s="30">
        <f t="shared" si="63"/>
        <v>0.99940573480455175</v>
      </c>
      <c r="J35" s="30">
        <f t="shared" si="63"/>
        <v>0.90484001398113456</v>
      </c>
      <c r="K35" s="29">
        <f t="shared" ref="K35:M36" si="64">E35-D35</f>
        <v>322.25399999999991</v>
      </c>
      <c r="L35" s="29">
        <f t="shared" si="64"/>
        <v>-1.8389999999999418</v>
      </c>
      <c r="M35" s="31">
        <v>-294.30499999999984</v>
      </c>
      <c r="N35" s="28">
        <v>145.108</v>
      </c>
      <c r="O35" s="29">
        <v>165.554</v>
      </c>
      <c r="P35" s="29">
        <v>173.02099999999999</v>
      </c>
      <c r="Q35" s="29">
        <v>277.459</v>
      </c>
      <c r="R35" s="30">
        <v>1.1409019488932381</v>
      </c>
      <c r="S35" s="30">
        <v>1.0451031083513536</v>
      </c>
      <c r="T35" s="30">
        <v>1.6036145901364576</v>
      </c>
      <c r="U35" s="29">
        <v>20.445999999999998</v>
      </c>
      <c r="V35" s="29">
        <v>7.4669999999999845</v>
      </c>
      <c r="W35" s="31">
        <v>104.43800000000002</v>
      </c>
      <c r="X35" s="28">
        <v>587.54600000000005</v>
      </c>
      <c r="Y35" s="29">
        <v>643.12599999999998</v>
      </c>
      <c r="Z35" s="29">
        <v>734.05700000000002</v>
      </c>
      <c r="AA35" s="29">
        <v>750.79600000000005</v>
      </c>
      <c r="AB35" s="30">
        <v>1.0945968485871742</v>
      </c>
      <c r="AC35" s="30">
        <v>1.1413890901627364</v>
      </c>
      <c r="AD35" s="30">
        <v>1.0228034062749896</v>
      </c>
      <c r="AE35" s="29">
        <v>55.579999999999927</v>
      </c>
      <c r="AF35" s="29">
        <v>90.93100000000004</v>
      </c>
      <c r="AG35" s="31">
        <v>16.739000000000033</v>
      </c>
      <c r="AH35" s="28">
        <v>2039.67</v>
      </c>
      <c r="AI35" s="29">
        <v>2285.8980000000001</v>
      </c>
      <c r="AJ35" s="29">
        <v>2185.6610000000001</v>
      </c>
      <c r="AK35" s="29">
        <v>1770.1790000000001</v>
      </c>
      <c r="AL35" s="30">
        <v>1.120719528158967</v>
      </c>
      <c r="AM35" s="30">
        <v>0.95614983695685452</v>
      </c>
      <c r="AN35" s="30">
        <v>0.80990556174996953</v>
      </c>
      <c r="AO35" s="29">
        <v>246.22800000000007</v>
      </c>
      <c r="AP35" s="29">
        <v>-100.23700000000008</v>
      </c>
      <c r="AQ35" s="31">
        <v>-415.48199999999997</v>
      </c>
      <c r="AR35" s="28" t="s">
        <v>18</v>
      </c>
      <c r="AS35" s="29" t="s">
        <v>18</v>
      </c>
      <c r="AT35" s="29">
        <v>415.887</v>
      </c>
      <c r="AU35" s="29">
        <v>415.35300000000001</v>
      </c>
      <c r="AV35" s="30" t="s">
        <v>18</v>
      </c>
      <c r="AW35" s="30" t="s">
        <v>18</v>
      </c>
      <c r="AX35" s="30">
        <v>0.99871599737428673</v>
      </c>
      <c r="AY35" s="93" t="s">
        <v>18</v>
      </c>
      <c r="AZ35" s="93" t="s">
        <v>18</v>
      </c>
      <c r="BA35" s="31">
        <v>-0.53399999999999181</v>
      </c>
    </row>
    <row r="36" spans="1:53" ht="14.25" customHeight="1" x14ac:dyDescent="0.25">
      <c r="A36" s="32" t="str">
        <f t="shared" ref="A36:A37" si="65">A35</f>
        <v>Липецкая область</v>
      </c>
      <c r="B36" s="123"/>
      <c r="C36" s="27" t="s">
        <v>19</v>
      </c>
      <c r="D36" s="33">
        <f t="shared" si="62"/>
        <v>493.596</v>
      </c>
      <c r="E36" s="34">
        <f t="shared" si="62"/>
        <v>1253.239</v>
      </c>
      <c r="F36" s="34">
        <f t="shared" si="62"/>
        <v>950.67699999999991</v>
      </c>
      <c r="G36" s="34">
        <f t="shared" si="62"/>
        <v>1276.3800000000001</v>
      </c>
      <c r="H36" s="35">
        <f t="shared" si="63"/>
        <v>2.538997479720257</v>
      </c>
      <c r="I36" s="35">
        <f t="shared" si="63"/>
        <v>0.75857597792599807</v>
      </c>
      <c r="J36" s="35">
        <f t="shared" si="63"/>
        <v>1.3426011147845169</v>
      </c>
      <c r="K36" s="34">
        <f t="shared" si="64"/>
        <v>759.64300000000003</v>
      </c>
      <c r="L36" s="34">
        <f t="shared" si="64"/>
        <v>-302.56200000000013</v>
      </c>
      <c r="M36" s="36">
        <v>325.7030000000002</v>
      </c>
      <c r="N36" s="33">
        <v>63.649000000000001</v>
      </c>
      <c r="O36" s="34">
        <v>85.662000000000006</v>
      </c>
      <c r="P36" s="34">
        <v>116.324</v>
      </c>
      <c r="Q36" s="34">
        <v>178.893</v>
      </c>
      <c r="R36" s="35">
        <v>1.3458498955207467</v>
      </c>
      <c r="S36" s="35">
        <v>1.3579416777567648</v>
      </c>
      <c r="T36" s="35">
        <v>1.5378855610192221</v>
      </c>
      <c r="U36" s="34">
        <v>22.013000000000005</v>
      </c>
      <c r="V36" s="34">
        <v>30.661999999999992</v>
      </c>
      <c r="W36" s="36">
        <v>62.569000000000003</v>
      </c>
      <c r="X36" s="33">
        <v>265.08100000000002</v>
      </c>
      <c r="Y36" s="34">
        <v>332.52100000000002</v>
      </c>
      <c r="Z36" s="34">
        <v>515.75199999999995</v>
      </c>
      <c r="AA36" s="34">
        <v>662.86199999999997</v>
      </c>
      <c r="AB36" s="35">
        <v>1.2544128021246337</v>
      </c>
      <c r="AC36" s="35">
        <v>1.5510358744259758</v>
      </c>
      <c r="AD36" s="35">
        <v>1.2852339884285471</v>
      </c>
      <c r="AE36" s="34">
        <v>67.44</v>
      </c>
      <c r="AF36" s="34">
        <v>183.23099999999994</v>
      </c>
      <c r="AG36" s="36">
        <v>147.11000000000001</v>
      </c>
      <c r="AH36" s="33">
        <v>164.86600000000001</v>
      </c>
      <c r="AI36" s="34">
        <v>835.05600000000004</v>
      </c>
      <c r="AJ36" s="34">
        <v>318.601</v>
      </c>
      <c r="AK36" s="34">
        <v>434.625</v>
      </c>
      <c r="AL36" s="35">
        <v>5.0650588963157954</v>
      </c>
      <c r="AM36" s="35">
        <v>0.38153249602421874</v>
      </c>
      <c r="AN36" s="35">
        <v>1.364167093009752</v>
      </c>
      <c r="AO36" s="34">
        <v>670.19</v>
      </c>
      <c r="AP36" s="34">
        <v>-516.45500000000004</v>
      </c>
      <c r="AQ36" s="36">
        <v>116.024</v>
      </c>
      <c r="AR36" s="33">
        <v>88.147999999999996</v>
      </c>
      <c r="AS36" s="34">
        <v>115.33499999999999</v>
      </c>
      <c r="AT36" s="34">
        <v>183.321</v>
      </c>
      <c r="AU36" s="34">
        <v>221.05600000000001</v>
      </c>
      <c r="AV36" s="35">
        <v>1.3084244679402823</v>
      </c>
      <c r="AW36" s="35">
        <v>1.5894654701521655</v>
      </c>
      <c r="AX36" s="35">
        <v>1.205841120220815</v>
      </c>
      <c r="AY36" s="34">
        <v>27.186999999999998</v>
      </c>
      <c r="AZ36" s="34">
        <v>67.986000000000004</v>
      </c>
      <c r="BA36" s="36">
        <v>37.735000000000014</v>
      </c>
    </row>
    <row r="37" spans="1:53" ht="45.75" customHeight="1" thickBot="1" x14ac:dyDescent="0.3">
      <c r="A37" s="37" t="str">
        <f t="shared" si="65"/>
        <v>Липецкая область</v>
      </c>
      <c r="B37" s="124"/>
      <c r="C37" s="38" t="s">
        <v>20</v>
      </c>
      <c r="D37" s="39">
        <f t="shared" ref="D37:G37" si="66">D36/D35</f>
        <v>0.17804412471269593</v>
      </c>
      <c r="E37" s="40">
        <f t="shared" si="66"/>
        <v>0.40497896643742703</v>
      </c>
      <c r="F37" s="40">
        <f t="shared" si="66"/>
        <v>0.30738998667524153</v>
      </c>
      <c r="G37" s="40">
        <f t="shared" si="66"/>
        <v>0.45610509306276298</v>
      </c>
      <c r="H37" s="89" t="s">
        <v>18</v>
      </c>
      <c r="I37" s="89" t="s">
        <v>18</v>
      </c>
      <c r="J37" s="89" t="s">
        <v>18</v>
      </c>
      <c r="K37" s="42">
        <f t="shared" ref="K37:M37" si="67">(E37-D37)*100</f>
        <v>22.693484172473109</v>
      </c>
      <c r="L37" s="42">
        <f t="shared" si="67"/>
        <v>-9.7588979762185506</v>
      </c>
      <c r="M37" s="43">
        <v>14.871510638752145</v>
      </c>
      <c r="N37" s="39">
        <v>0.43863191553877112</v>
      </c>
      <c r="O37" s="40">
        <v>0.5174263382340506</v>
      </c>
      <c r="P37" s="40">
        <v>0.67231145352298283</v>
      </c>
      <c r="Q37" s="40">
        <v>0.64475472051726557</v>
      </c>
      <c r="R37" s="89" t="s">
        <v>18</v>
      </c>
      <c r="S37" s="89" t="s">
        <v>18</v>
      </c>
      <c r="T37" s="89" t="s">
        <v>18</v>
      </c>
      <c r="U37" s="42">
        <v>7.8794422695279476</v>
      </c>
      <c r="V37" s="42">
        <v>15.488511528893223</v>
      </c>
      <c r="W37" s="43">
        <v>-2.755673300571726</v>
      </c>
      <c r="X37" s="39">
        <v>0.4511663767602877</v>
      </c>
      <c r="Y37" s="40">
        <v>0.51703865183494369</v>
      </c>
      <c r="Z37" s="40">
        <v>0.70260483858882883</v>
      </c>
      <c r="AA37" s="40">
        <v>0.88287897111865266</v>
      </c>
      <c r="AB37" s="89" t="s">
        <v>18</v>
      </c>
      <c r="AC37" s="89" t="s">
        <v>18</v>
      </c>
      <c r="AD37" s="89" t="s">
        <v>18</v>
      </c>
      <c r="AE37" s="42">
        <v>6.5872275074655988</v>
      </c>
      <c r="AF37" s="42">
        <v>18.556618675388513</v>
      </c>
      <c r="AG37" s="43">
        <v>18.027413252982385</v>
      </c>
      <c r="AH37" s="39">
        <v>8.0829742066118537E-2</v>
      </c>
      <c r="AI37" s="40">
        <v>0.36530763839856373</v>
      </c>
      <c r="AJ37" s="40">
        <v>0.14576871710663272</v>
      </c>
      <c r="AK37" s="40">
        <v>0.2455260174253564</v>
      </c>
      <c r="AL37" s="89" t="s">
        <v>18</v>
      </c>
      <c r="AM37" s="89" t="s">
        <v>18</v>
      </c>
      <c r="AN37" s="89" t="s">
        <v>18</v>
      </c>
      <c r="AO37" s="42">
        <v>28.447789633244518</v>
      </c>
      <c r="AP37" s="42">
        <v>-21.9538921291931</v>
      </c>
      <c r="AQ37" s="43">
        <v>9.9757300318723683</v>
      </c>
      <c r="AR37" s="90" t="s">
        <v>18</v>
      </c>
      <c r="AS37" s="91" t="s">
        <v>18</v>
      </c>
      <c r="AT37" s="40">
        <v>0.44079521600819455</v>
      </c>
      <c r="AU37" s="40">
        <v>0.53221235912585196</v>
      </c>
      <c r="AV37" s="89" t="s">
        <v>18</v>
      </c>
      <c r="AW37" s="89" t="s">
        <v>18</v>
      </c>
      <c r="AX37" s="89" t="s">
        <v>18</v>
      </c>
      <c r="AY37" s="94" t="s">
        <v>18</v>
      </c>
      <c r="AZ37" s="94" t="s">
        <v>18</v>
      </c>
      <c r="BA37" s="43">
        <v>9.1417143117657425</v>
      </c>
    </row>
    <row r="38" spans="1:53" ht="14.25" customHeight="1" x14ac:dyDescent="0.25">
      <c r="A38" s="26" t="str">
        <f t="shared" ref="A38" si="68">B38</f>
        <v>Московская область</v>
      </c>
      <c r="B38" s="125" t="s">
        <v>31</v>
      </c>
      <c r="C38" s="27" t="s">
        <v>17</v>
      </c>
      <c r="D38" s="28">
        <f t="shared" ref="D38:G39" si="69">N38+X38+AH38</f>
        <v>26565.428</v>
      </c>
      <c r="E38" s="29">
        <f t="shared" si="69"/>
        <v>36572.004000000001</v>
      </c>
      <c r="F38" s="29">
        <f t="shared" si="69"/>
        <v>48506.251000000004</v>
      </c>
      <c r="G38" s="29">
        <f t="shared" si="69"/>
        <v>44571.356</v>
      </c>
      <c r="H38" s="30">
        <f t="shared" ref="H38:J39" si="70">E38/D38</f>
        <v>1.3766766340071765</v>
      </c>
      <c r="I38" s="30">
        <f t="shared" si="70"/>
        <v>1.3263219319346022</v>
      </c>
      <c r="J38" s="30">
        <f t="shared" si="70"/>
        <v>0.91887859979118969</v>
      </c>
      <c r="K38" s="29">
        <f t="shared" ref="K38:M39" si="71">E38-D38</f>
        <v>10006.576000000001</v>
      </c>
      <c r="L38" s="29">
        <f t="shared" si="71"/>
        <v>11934.247000000003</v>
      </c>
      <c r="M38" s="31">
        <v>-3934.8950000000041</v>
      </c>
      <c r="N38" s="28">
        <v>2244.6880000000001</v>
      </c>
      <c r="O38" s="29">
        <v>3252.0740000000001</v>
      </c>
      <c r="P38" s="29">
        <v>3910.3470000000002</v>
      </c>
      <c r="Q38" s="29">
        <v>2916.15</v>
      </c>
      <c r="R38" s="30">
        <v>1.4487866465183579</v>
      </c>
      <c r="S38" s="30">
        <v>1.2024163656792557</v>
      </c>
      <c r="T38" s="30">
        <v>0.74575223119585032</v>
      </c>
      <c r="U38" s="29">
        <v>1007.386</v>
      </c>
      <c r="V38" s="29">
        <v>658.27300000000014</v>
      </c>
      <c r="W38" s="31">
        <v>-994.19700000000012</v>
      </c>
      <c r="X38" s="28">
        <v>6796.3950000000004</v>
      </c>
      <c r="Y38" s="29">
        <v>7543.8159999999998</v>
      </c>
      <c r="Z38" s="29">
        <v>9693.3430000000008</v>
      </c>
      <c r="AA38" s="29">
        <v>10209.866</v>
      </c>
      <c r="AB38" s="30">
        <v>1.1099731548857885</v>
      </c>
      <c r="AC38" s="30">
        <v>1.28493894867001</v>
      </c>
      <c r="AD38" s="30">
        <v>1.0532863636415217</v>
      </c>
      <c r="AE38" s="29">
        <v>747.42099999999937</v>
      </c>
      <c r="AF38" s="29">
        <v>2149.527000000001</v>
      </c>
      <c r="AG38" s="31">
        <v>516.52299999999923</v>
      </c>
      <c r="AH38" s="28">
        <v>17524.345000000001</v>
      </c>
      <c r="AI38" s="29">
        <v>25776.114000000001</v>
      </c>
      <c r="AJ38" s="29">
        <v>34902.561000000002</v>
      </c>
      <c r="AK38" s="29">
        <v>31445.34</v>
      </c>
      <c r="AL38" s="30">
        <v>1.4708746033018638</v>
      </c>
      <c r="AM38" s="30">
        <v>1.3540660551082293</v>
      </c>
      <c r="AN38" s="30">
        <v>0.90094649501507929</v>
      </c>
      <c r="AO38" s="29">
        <v>8251.7690000000002</v>
      </c>
      <c r="AP38" s="29">
        <v>9126.4470000000001</v>
      </c>
      <c r="AQ38" s="31">
        <v>-3457.2210000000014</v>
      </c>
      <c r="AR38" s="28" t="s">
        <v>18</v>
      </c>
      <c r="AS38" s="29" t="s">
        <v>18</v>
      </c>
      <c r="AT38" s="29">
        <v>8846.08</v>
      </c>
      <c r="AU38" s="29">
        <v>8287.8680000000004</v>
      </c>
      <c r="AV38" s="30" t="s">
        <v>18</v>
      </c>
      <c r="AW38" s="30" t="s">
        <v>18</v>
      </c>
      <c r="AX38" s="30">
        <v>0.9368972471422371</v>
      </c>
      <c r="AY38" s="93" t="s">
        <v>18</v>
      </c>
      <c r="AZ38" s="93" t="s">
        <v>18</v>
      </c>
      <c r="BA38" s="31">
        <v>-558.21199999999953</v>
      </c>
    </row>
    <row r="39" spans="1:53" ht="14.25" customHeight="1" x14ac:dyDescent="0.25">
      <c r="A39" s="32" t="str">
        <f t="shared" ref="A39:A40" si="72">A38</f>
        <v>Московская область</v>
      </c>
      <c r="B39" s="123"/>
      <c r="C39" s="27" t="s">
        <v>19</v>
      </c>
      <c r="D39" s="33">
        <f t="shared" si="69"/>
        <v>15022.019</v>
      </c>
      <c r="E39" s="34">
        <f t="shared" si="69"/>
        <v>19793.641</v>
      </c>
      <c r="F39" s="34">
        <f t="shared" si="69"/>
        <v>27694.952000000001</v>
      </c>
      <c r="G39" s="34">
        <f t="shared" si="69"/>
        <v>33916.172999999995</v>
      </c>
      <c r="H39" s="35">
        <f t="shared" si="70"/>
        <v>1.3176418562644607</v>
      </c>
      <c r="I39" s="35">
        <f t="shared" si="70"/>
        <v>1.3991843137904745</v>
      </c>
      <c r="J39" s="35">
        <f t="shared" si="70"/>
        <v>1.2246337527503204</v>
      </c>
      <c r="K39" s="34">
        <f t="shared" si="71"/>
        <v>4771.6219999999994</v>
      </c>
      <c r="L39" s="34">
        <f t="shared" si="71"/>
        <v>7901.3110000000015</v>
      </c>
      <c r="M39" s="36">
        <v>6221.2209999999941</v>
      </c>
      <c r="N39" s="33">
        <v>1857.92</v>
      </c>
      <c r="O39" s="34">
        <v>2796.2080000000001</v>
      </c>
      <c r="P39" s="34">
        <v>3320.395</v>
      </c>
      <c r="Q39" s="34">
        <v>3828.3580000000002</v>
      </c>
      <c r="R39" s="35">
        <v>1.5050206682741991</v>
      </c>
      <c r="S39" s="35">
        <v>1.1874635220269736</v>
      </c>
      <c r="T39" s="35">
        <v>1.1529827023592074</v>
      </c>
      <c r="U39" s="34">
        <v>938.28800000000001</v>
      </c>
      <c r="V39" s="34">
        <v>524.1869999999999</v>
      </c>
      <c r="W39" s="36">
        <v>507.96300000000019</v>
      </c>
      <c r="X39" s="33">
        <v>8585.0570000000007</v>
      </c>
      <c r="Y39" s="34">
        <v>10478.968999999999</v>
      </c>
      <c r="Z39" s="34">
        <v>13352.376</v>
      </c>
      <c r="AA39" s="34">
        <v>15873.998</v>
      </c>
      <c r="AB39" s="35">
        <v>1.2206056407080348</v>
      </c>
      <c r="AC39" s="35">
        <v>1.2742070331537387</v>
      </c>
      <c r="AD39" s="35">
        <v>1.1888519316711872</v>
      </c>
      <c r="AE39" s="34">
        <v>1893.9119999999984</v>
      </c>
      <c r="AF39" s="34">
        <v>2873.4070000000011</v>
      </c>
      <c r="AG39" s="36">
        <v>2521.6219999999994</v>
      </c>
      <c r="AH39" s="33">
        <v>4579.0420000000004</v>
      </c>
      <c r="AI39" s="34">
        <v>6518.4639999999999</v>
      </c>
      <c r="AJ39" s="34">
        <v>11022.181</v>
      </c>
      <c r="AK39" s="34">
        <v>14213.816999999999</v>
      </c>
      <c r="AL39" s="35">
        <v>1.4235431778088079</v>
      </c>
      <c r="AM39" s="35">
        <v>1.6909169092596048</v>
      </c>
      <c r="AN39" s="35">
        <v>1.2895648329491232</v>
      </c>
      <c r="AO39" s="34">
        <v>1939.4219999999996</v>
      </c>
      <c r="AP39" s="34">
        <v>4503.7170000000006</v>
      </c>
      <c r="AQ39" s="36">
        <v>3191.6359999999986</v>
      </c>
      <c r="AR39" s="33">
        <v>2720.8110000000001</v>
      </c>
      <c r="AS39" s="34">
        <v>3961.85</v>
      </c>
      <c r="AT39" s="34">
        <v>6166.3280000000004</v>
      </c>
      <c r="AU39" s="34">
        <v>7405.7139999999999</v>
      </c>
      <c r="AV39" s="35">
        <v>1.4561283382050425</v>
      </c>
      <c r="AW39" s="35">
        <v>1.5564264169516768</v>
      </c>
      <c r="AX39" s="35">
        <v>1.2009925518071694</v>
      </c>
      <c r="AY39" s="34">
        <v>1241.0389999999998</v>
      </c>
      <c r="AZ39" s="34">
        <v>2204.4780000000005</v>
      </c>
      <c r="BA39" s="36">
        <v>1239.3859999999995</v>
      </c>
    </row>
    <row r="40" spans="1:53" ht="45.75" customHeight="1" thickBot="1" x14ac:dyDescent="0.3">
      <c r="A40" s="37" t="str">
        <f t="shared" si="72"/>
        <v>Московская область</v>
      </c>
      <c r="B40" s="124"/>
      <c r="C40" s="38" t="s">
        <v>20</v>
      </c>
      <c r="D40" s="39">
        <f t="shared" ref="D40:G40" si="73">D39/D38</f>
        <v>0.56547250057480725</v>
      </c>
      <c r="E40" s="40">
        <f t="shared" si="73"/>
        <v>0.54122385527465211</v>
      </c>
      <c r="F40" s="40">
        <f t="shared" si="73"/>
        <v>0.57095634952286867</v>
      </c>
      <c r="G40" s="40">
        <f t="shared" si="73"/>
        <v>0.76094101781422119</v>
      </c>
      <c r="H40" s="89" t="s">
        <v>18</v>
      </c>
      <c r="I40" s="89" t="s">
        <v>18</v>
      </c>
      <c r="J40" s="89" t="s">
        <v>18</v>
      </c>
      <c r="K40" s="42">
        <f t="shared" ref="K40:M40" si="74">(E40-D40)*100</f>
        <v>-2.4248645300155136</v>
      </c>
      <c r="L40" s="42">
        <f t="shared" si="74"/>
        <v>2.9732494248216557</v>
      </c>
      <c r="M40" s="43">
        <v>18.998466829135253</v>
      </c>
      <c r="N40" s="39">
        <v>0.82769632127048387</v>
      </c>
      <c r="O40" s="40">
        <v>0.8598229929577248</v>
      </c>
      <c r="P40" s="40">
        <v>0.84913052473348272</v>
      </c>
      <c r="Q40" s="40">
        <v>1.312812441060988</v>
      </c>
      <c r="R40" s="89" t="s">
        <v>18</v>
      </c>
      <c r="S40" s="89" t="s">
        <v>18</v>
      </c>
      <c r="T40" s="89" t="s">
        <v>18</v>
      </c>
      <c r="U40" s="42">
        <v>3.2126671687240926</v>
      </c>
      <c r="V40" s="42">
        <v>-1.069246822424208</v>
      </c>
      <c r="W40" s="43">
        <v>46.368191632750531</v>
      </c>
      <c r="X40" s="39">
        <v>1.2631780524822351</v>
      </c>
      <c r="Y40" s="40">
        <v>1.3890806721690985</v>
      </c>
      <c r="Z40" s="40">
        <v>1.3774789564343282</v>
      </c>
      <c r="AA40" s="40">
        <v>1.5547704543820653</v>
      </c>
      <c r="AB40" s="89" t="s">
        <v>18</v>
      </c>
      <c r="AC40" s="89" t="s">
        <v>18</v>
      </c>
      <c r="AD40" s="89" t="s">
        <v>18</v>
      </c>
      <c r="AE40" s="42">
        <v>12.590261968686335</v>
      </c>
      <c r="AF40" s="42">
        <v>-1.1601715734770313</v>
      </c>
      <c r="AG40" s="43">
        <v>17.729149794773711</v>
      </c>
      <c r="AH40" s="39">
        <v>0.26129604273369417</v>
      </c>
      <c r="AI40" s="40">
        <v>0.25288777043739019</v>
      </c>
      <c r="AJ40" s="40">
        <v>0.31579863151016341</v>
      </c>
      <c r="AK40" s="40">
        <v>0.45201664221153276</v>
      </c>
      <c r="AL40" s="89" t="s">
        <v>18</v>
      </c>
      <c r="AM40" s="89" t="s">
        <v>18</v>
      </c>
      <c r="AN40" s="89" t="s">
        <v>18</v>
      </c>
      <c r="AO40" s="42">
        <v>-0.84082722963039758</v>
      </c>
      <c r="AP40" s="42">
        <v>6.2910861072773212</v>
      </c>
      <c r="AQ40" s="43">
        <v>13.621801070136936</v>
      </c>
      <c r="AR40" s="90" t="s">
        <v>18</v>
      </c>
      <c r="AS40" s="91" t="s">
        <v>18</v>
      </c>
      <c r="AT40" s="40">
        <v>0.69706898422804231</v>
      </c>
      <c r="AU40" s="40">
        <v>0.89356080478115718</v>
      </c>
      <c r="AV40" s="89" t="s">
        <v>18</v>
      </c>
      <c r="AW40" s="89" t="s">
        <v>18</v>
      </c>
      <c r="AX40" s="89" t="s">
        <v>18</v>
      </c>
      <c r="AY40" s="94" t="s">
        <v>18</v>
      </c>
      <c r="AZ40" s="94" t="s">
        <v>18</v>
      </c>
      <c r="BA40" s="43">
        <v>19.649182055311488</v>
      </c>
    </row>
    <row r="41" spans="1:53" ht="14.25" customHeight="1" x14ac:dyDescent="0.25">
      <c r="A41" s="26" t="str">
        <f t="shared" ref="A41" si="75">B41</f>
        <v>Орловская область</v>
      </c>
      <c r="B41" s="125" t="s">
        <v>32</v>
      </c>
      <c r="C41" s="27" t="s">
        <v>17</v>
      </c>
      <c r="D41" s="28">
        <f t="shared" ref="D41:G42" si="76">N41+X41+AH41</f>
        <v>1073.712</v>
      </c>
      <c r="E41" s="29">
        <f t="shared" si="76"/>
        <v>1138.3620000000001</v>
      </c>
      <c r="F41" s="29">
        <f t="shared" si="76"/>
        <v>1296.9859999999999</v>
      </c>
      <c r="G41" s="29">
        <f t="shared" si="76"/>
        <v>1299.444</v>
      </c>
      <c r="H41" s="30">
        <f t="shared" ref="H41:J42" si="77">E41/D41</f>
        <v>1.0602116768742458</v>
      </c>
      <c r="I41" s="30">
        <f t="shared" si="77"/>
        <v>1.1393440750833213</v>
      </c>
      <c r="J41" s="30">
        <f t="shared" si="77"/>
        <v>1.0018951630935107</v>
      </c>
      <c r="K41" s="29">
        <f t="shared" ref="K41:M42" si="78">E41-D41</f>
        <v>64.650000000000091</v>
      </c>
      <c r="L41" s="29">
        <f t="shared" si="78"/>
        <v>158.6239999999998</v>
      </c>
      <c r="M41" s="31">
        <v>2.4580000000000837</v>
      </c>
      <c r="N41" s="28">
        <v>24.951000000000001</v>
      </c>
      <c r="O41" s="29">
        <v>28.018999999999998</v>
      </c>
      <c r="P41" s="29">
        <v>27.815000000000001</v>
      </c>
      <c r="Q41" s="29">
        <v>30.847000000000001</v>
      </c>
      <c r="R41" s="30">
        <v>1.1229610035669912</v>
      </c>
      <c r="S41" s="30">
        <v>0.99271922623933773</v>
      </c>
      <c r="T41" s="30">
        <v>1.1090059320510517</v>
      </c>
      <c r="U41" s="29">
        <v>3.0679999999999978</v>
      </c>
      <c r="V41" s="29">
        <v>-0.20399999999999707</v>
      </c>
      <c r="W41" s="31">
        <v>3.032</v>
      </c>
      <c r="X41" s="28">
        <v>444.00200000000001</v>
      </c>
      <c r="Y41" s="29">
        <v>481.21100000000001</v>
      </c>
      <c r="Z41" s="29">
        <v>558.47299999999996</v>
      </c>
      <c r="AA41" s="29">
        <v>607.45799999999997</v>
      </c>
      <c r="AB41" s="30">
        <v>1.0838036765600154</v>
      </c>
      <c r="AC41" s="30">
        <v>1.160557426991486</v>
      </c>
      <c r="AD41" s="30">
        <v>1.0877123871700154</v>
      </c>
      <c r="AE41" s="29">
        <v>37.209000000000003</v>
      </c>
      <c r="AF41" s="29">
        <v>77.261999999999944</v>
      </c>
      <c r="AG41" s="31">
        <v>48.985000000000014</v>
      </c>
      <c r="AH41" s="28">
        <v>604.75900000000001</v>
      </c>
      <c r="AI41" s="29">
        <v>629.13199999999995</v>
      </c>
      <c r="AJ41" s="29">
        <v>710.69799999999998</v>
      </c>
      <c r="AK41" s="29">
        <v>661.13900000000001</v>
      </c>
      <c r="AL41" s="30">
        <v>1.0403020046001794</v>
      </c>
      <c r="AM41" s="30">
        <v>1.1296484680480408</v>
      </c>
      <c r="AN41" s="30">
        <v>0.9302671458200249</v>
      </c>
      <c r="AO41" s="29">
        <v>24.372999999999934</v>
      </c>
      <c r="AP41" s="29">
        <v>81.566000000000031</v>
      </c>
      <c r="AQ41" s="31">
        <v>-49.558999999999969</v>
      </c>
      <c r="AR41" s="28" t="s">
        <v>18</v>
      </c>
      <c r="AS41" s="29" t="s">
        <v>18</v>
      </c>
      <c r="AT41" s="29">
        <v>160.785</v>
      </c>
      <c r="AU41" s="29">
        <v>145.227</v>
      </c>
      <c r="AV41" s="30" t="s">
        <v>18</v>
      </c>
      <c r="AW41" s="30" t="s">
        <v>18</v>
      </c>
      <c r="AX41" s="30">
        <v>0.90323724228006352</v>
      </c>
      <c r="AY41" s="93" t="s">
        <v>18</v>
      </c>
      <c r="AZ41" s="93" t="s">
        <v>18</v>
      </c>
      <c r="BA41" s="31">
        <v>-15.557999999999993</v>
      </c>
    </row>
    <row r="42" spans="1:53" ht="14.25" customHeight="1" x14ac:dyDescent="0.25">
      <c r="A42" s="32" t="str">
        <f t="shared" ref="A42:A43" si="79">A41</f>
        <v>Орловская область</v>
      </c>
      <c r="B42" s="123"/>
      <c r="C42" s="27" t="s">
        <v>19</v>
      </c>
      <c r="D42" s="33">
        <f t="shared" si="76"/>
        <v>286.774</v>
      </c>
      <c r="E42" s="34">
        <f t="shared" si="76"/>
        <v>366.89699999999999</v>
      </c>
      <c r="F42" s="34">
        <f t="shared" si="76"/>
        <v>474.65899999999999</v>
      </c>
      <c r="G42" s="34">
        <f t="shared" si="76"/>
        <v>625.87699999999995</v>
      </c>
      <c r="H42" s="35">
        <f t="shared" si="77"/>
        <v>1.2793942268127514</v>
      </c>
      <c r="I42" s="35">
        <f t="shared" si="77"/>
        <v>1.2937118591866381</v>
      </c>
      <c r="J42" s="35">
        <f t="shared" si="77"/>
        <v>1.318582392833592</v>
      </c>
      <c r="K42" s="34">
        <f t="shared" si="78"/>
        <v>80.12299999999999</v>
      </c>
      <c r="L42" s="34">
        <f t="shared" si="78"/>
        <v>107.762</v>
      </c>
      <c r="M42" s="36">
        <v>151.21799999999996</v>
      </c>
      <c r="N42" s="33">
        <v>11.243</v>
      </c>
      <c r="O42" s="34">
        <v>16.097000000000001</v>
      </c>
      <c r="P42" s="34">
        <v>18.271000000000001</v>
      </c>
      <c r="Q42" s="34">
        <v>25.065000000000001</v>
      </c>
      <c r="R42" s="35">
        <v>1.4317353019656676</v>
      </c>
      <c r="S42" s="35">
        <v>1.1350562216562092</v>
      </c>
      <c r="T42" s="35">
        <v>1.3718460949044935</v>
      </c>
      <c r="U42" s="34">
        <v>4.854000000000001</v>
      </c>
      <c r="V42" s="34">
        <v>2.1739999999999995</v>
      </c>
      <c r="W42" s="36">
        <v>6.7940000000000005</v>
      </c>
      <c r="X42" s="33">
        <v>184.47200000000001</v>
      </c>
      <c r="Y42" s="34">
        <v>234.488</v>
      </c>
      <c r="Z42" s="34">
        <v>307.964</v>
      </c>
      <c r="AA42" s="34">
        <v>412.089</v>
      </c>
      <c r="AB42" s="35">
        <v>1.2711305780823106</v>
      </c>
      <c r="AC42" s="35">
        <v>1.3133465251953191</v>
      </c>
      <c r="AD42" s="35">
        <v>1.3381077009001052</v>
      </c>
      <c r="AE42" s="34">
        <v>50.015999999999991</v>
      </c>
      <c r="AF42" s="34">
        <v>73.475999999999999</v>
      </c>
      <c r="AG42" s="36">
        <v>104.125</v>
      </c>
      <c r="AH42" s="33">
        <v>91.058999999999997</v>
      </c>
      <c r="AI42" s="34">
        <v>116.312</v>
      </c>
      <c r="AJ42" s="34">
        <v>148.42400000000001</v>
      </c>
      <c r="AK42" s="34">
        <v>188.72300000000001</v>
      </c>
      <c r="AL42" s="35">
        <v>1.2773256899372933</v>
      </c>
      <c r="AM42" s="35">
        <v>1.2760850127243966</v>
      </c>
      <c r="AN42" s="35">
        <v>1.2715126933649545</v>
      </c>
      <c r="AO42" s="34">
        <v>25.253</v>
      </c>
      <c r="AP42" s="34">
        <v>32.112000000000009</v>
      </c>
      <c r="AQ42" s="36">
        <v>40.299000000000007</v>
      </c>
      <c r="AR42" s="33">
        <v>50.027999999999999</v>
      </c>
      <c r="AS42" s="34">
        <v>66.734999999999999</v>
      </c>
      <c r="AT42" s="34">
        <v>80.808999999999997</v>
      </c>
      <c r="AU42" s="34">
        <v>97.887</v>
      </c>
      <c r="AV42" s="35">
        <v>1.3339529863276565</v>
      </c>
      <c r="AW42" s="35">
        <v>1.2108938338203341</v>
      </c>
      <c r="AX42" s="35">
        <v>1.2113378460320015</v>
      </c>
      <c r="AY42" s="34">
        <v>16.707000000000001</v>
      </c>
      <c r="AZ42" s="34">
        <v>14.073999999999998</v>
      </c>
      <c r="BA42" s="36">
        <v>17.078000000000003</v>
      </c>
    </row>
    <row r="43" spans="1:53" ht="45.75" customHeight="1" thickBot="1" x14ac:dyDescent="0.3">
      <c r="A43" s="37" t="str">
        <f t="shared" si="79"/>
        <v>Орловская область</v>
      </c>
      <c r="B43" s="124"/>
      <c r="C43" s="38" t="s">
        <v>20</v>
      </c>
      <c r="D43" s="39">
        <f t="shared" ref="D43:G43" si="80">D42/D41</f>
        <v>0.2670865185450102</v>
      </c>
      <c r="E43" s="40">
        <f t="shared" si="80"/>
        <v>0.32230257158970516</v>
      </c>
      <c r="F43" s="40">
        <f t="shared" si="80"/>
        <v>0.36597079690914169</v>
      </c>
      <c r="G43" s="40">
        <f t="shared" si="80"/>
        <v>0.48164984408716344</v>
      </c>
      <c r="H43" s="89" t="s">
        <v>18</v>
      </c>
      <c r="I43" s="89" t="s">
        <v>18</v>
      </c>
      <c r="J43" s="89" t="s">
        <v>18</v>
      </c>
      <c r="K43" s="42">
        <f t="shared" ref="K43:M43" si="81">(E43-D43)*100</f>
        <v>5.5216053044694959</v>
      </c>
      <c r="L43" s="42">
        <f t="shared" si="81"/>
        <v>4.3668225319436536</v>
      </c>
      <c r="M43" s="43">
        <v>11.567904717802174</v>
      </c>
      <c r="N43" s="39">
        <v>0.45060318223718487</v>
      </c>
      <c r="O43" s="40">
        <v>0.57450301581069996</v>
      </c>
      <c r="P43" s="40">
        <v>0.65687578644616218</v>
      </c>
      <c r="Q43" s="40">
        <v>0.81255875773981268</v>
      </c>
      <c r="R43" s="89" t="s">
        <v>18</v>
      </c>
      <c r="S43" s="89" t="s">
        <v>18</v>
      </c>
      <c r="T43" s="89" t="s">
        <v>18</v>
      </c>
      <c r="U43" s="42">
        <v>12.389983357351507</v>
      </c>
      <c r="V43" s="42">
        <v>8.2372770635462231</v>
      </c>
      <c r="W43" s="43">
        <v>15.56829712936505</v>
      </c>
      <c r="X43" s="39">
        <v>0.4154756059657389</v>
      </c>
      <c r="Y43" s="40">
        <v>0.48728728146280942</v>
      </c>
      <c r="Z43" s="40">
        <v>0.5514393712856307</v>
      </c>
      <c r="AA43" s="40">
        <v>0.67838270300168901</v>
      </c>
      <c r="AB43" s="89" t="s">
        <v>18</v>
      </c>
      <c r="AC43" s="89" t="s">
        <v>18</v>
      </c>
      <c r="AD43" s="89" t="s">
        <v>18</v>
      </c>
      <c r="AE43" s="42">
        <v>7.1811675497070517</v>
      </c>
      <c r="AF43" s="42">
        <v>6.4152089822821274</v>
      </c>
      <c r="AG43" s="43">
        <v>12.694333171605832</v>
      </c>
      <c r="AH43" s="39">
        <v>0.15057072321370993</v>
      </c>
      <c r="AI43" s="40">
        <v>0.18487694156393253</v>
      </c>
      <c r="AJ43" s="40">
        <v>0.2088425744831138</v>
      </c>
      <c r="AK43" s="40">
        <v>0.28545131961660108</v>
      </c>
      <c r="AL43" s="89" t="s">
        <v>18</v>
      </c>
      <c r="AM43" s="89" t="s">
        <v>18</v>
      </c>
      <c r="AN43" s="89" t="s">
        <v>18</v>
      </c>
      <c r="AO43" s="42">
        <v>3.4306218350222601</v>
      </c>
      <c r="AP43" s="42">
        <v>2.3965632919181274</v>
      </c>
      <c r="AQ43" s="43">
        <v>7.6608745133487286</v>
      </c>
      <c r="AR43" s="90" t="s">
        <v>18</v>
      </c>
      <c r="AS43" s="91" t="s">
        <v>18</v>
      </c>
      <c r="AT43" s="40">
        <v>0.50259041577261565</v>
      </c>
      <c r="AU43" s="40">
        <v>0.67402755685926175</v>
      </c>
      <c r="AV43" s="89" t="s">
        <v>18</v>
      </c>
      <c r="AW43" s="89" t="s">
        <v>18</v>
      </c>
      <c r="AX43" s="89" t="s">
        <v>18</v>
      </c>
      <c r="AY43" s="94" t="s">
        <v>18</v>
      </c>
      <c r="AZ43" s="94" t="s">
        <v>18</v>
      </c>
      <c r="BA43" s="43">
        <v>17.143714108664611</v>
      </c>
    </row>
    <row r="44" spans="1:53" ht="14.25" customHeight="1" x14ac:dyDescent="0.25">
      <c r="A44" s="26" t="str">
        <f t="shared" ref="A44" si="82">B44</f>
        <v>Рязанская область</v>
      </c>
      <c r="B44" s="125" t="s">
        <v>33</v>
      </c>
      <c r="C44" s="27" t="s">
        <v>17</v>
      </c>
      <c r="D44" s="28">
        <f t="shared" ref="D44:G45" si="83">N44+X44+AH44</f>
        <v>2188.94</v>
      </c>
      <c r="E44" s="29">
        <f t="shared" si="83"/>
        <v>2434.038</v>
      </c>
      <c r="F44" s="29">
        <f t="shared" si="83"/>
        <v>2660.4139999999998</v>
      </c>
      <c r="G44" s="29">
        <f t="shared" si="83"/>
        <v>2374.1790000000001</v>
      </c>
      <c r="H44" s="30">
        <f t="shared" ref="H44:J45" si="84">E44/D44</f>
        <v>1.1119710910303617</v>
      </c>
      <c r="I44" s="30">
        <f t="shared" si="84"/>
        <v>1.0930042998507006</v>
      </c>
      <c r="J44" s="30">
        <f t="shared" si="84"/>
        <v>0.89240960241526335</v>
      </c>
      <c r="K44" s="29">
        <f t="shared" ref="K44:M45" si="85">E44-D44</f>
        <v>245.09799999999996</v>
      </c>
      <c r="L44" s="29">
        <f t="shared" si="85"/>
        <v>226.37599999999975</v>
      </c>
      <c r="M44" s="31">
        <v>-286.23499999999967</v>
      </c>
      <c r="N44" s="28">
        <v>298.548</v>
      </c>
      <c r="O44" s="29">
        <v>378.63099999999997</v>
      </c>
      <c r="P44" s="29">
        <v>383.27800000000002</v>
      </c>
      <c r="Q44" s="29">
        <v>296.65899999999999</v>
      </c>
      <c r="R44" s="30">
        <v>1.2682416227876254</v>
      </c>
      <c r="S44" s="30">
        <v>1.0122731630532102</v>
      </c>
      <c r="T44" s="30">
        <v>0.77400476938410234</v>
      </c>
      <c r="U44" s="29">
        <v>80.08299999999997</v>
      </c>
      <c r="V44" s="29">
        <v>4.6470000000000482</v>
      </c>
      <c r="W44" s="31">
        <v>-86.619000000000028</v>
      </c>
      <c r="X44" s="28">
        <v>459.01900000000001</v>
      </c>
      <c r="Y44" s="29">
        <v>507.64</v>
      </c>
      <c r="Z44" s="29">
        <v>789.21100000000001</v>
      </c>
      <c r="AA44" s="29">
        <v>763.97699999999998</v>
      </c>
      <c r="AB44" s="30">
        <v>1.1059237199331617</v>
      </c>
      <c r="AC44" s="30">
        <v>1.5546666929319992</v>
      </c>
      <c r="AD44" s="30">
        <v>0.96802629461576173</v>
      </c>
      <c r="AE44" s="29">
        <v>48.620999999999981</v>
      </c>
      <c r="AF44" s="29">
        <v>281.57100000000003</v>
      </c>
      <c r="AG44" s="31">
        <v>-25.234000000000037</v>
      </c>
      <c r="AH44" s="28">
        <v>1431.373</v>
      </c>
      <c r="AI44" s="29">
        <v>1547.7670000000001</v>
      </c>
      <c r="AJ44" s="29">
        <v>1487.925</v>
      </c>
      <c r="AK44" s="29">
        <v>1313.5429999999999</v>
      </c>
      <c r="AL44" s="30">
        <v>1.0813163305441698</v>
      </c>
      <c r="AM44" s="30">
        <v>0.96133655776353932</v>
      </c>
      <c r="AN44" s="30">
        <v>0.88280188853604846</v>
      </c>
      <c r="AO44" s="29">
        <v>116.39400000000001</v>
      </c>
      <c r="AP44" s="29">
        <v>-59.842000000000098</v>
      </c>
      <c r="AQ44" s="31">
        <v>-174.38200000000006</v>
      </c>
      <c r="AR44" s="28" t="s">
        <v>18</v>
      </c>
      <c r="AS44" s="29" t="s">
        <v>18</v>
      </c>
      <c r="AT44" s="29">
        <v>370.06400000000002</v>
      </c>
      <c r="AU44" s="29">
        <v>371.78399999999999</v>
      </c>
      <c r="AV44" s="30" t="s">
        <v>18</v>
      </c>
      <c r="AW44" s="30" t="s">
        <v>18</v>
      </c>
      <c r="AX44" s="30">
        <v>1.0046478446971334</v>
      </c>
      <c r="AY44" s="93" t="s">
        <v>18</v>
      </c>
      <c r="AZ44" s="93" t="s">
        <v>18</v>
      </c>
      <c r="BA44" s="31">
        <v>1.7199999999999704</v>
      </c>
    </row>
    <row r="45" spans="1:53" ht="14.25" customHeight="1" x14ac:dyDescent="0.25">
      <c r="A45" s="32" t="str">
        <f t="shared" ref="A45:A46" si="86">A44</f>
        <v>Рязанская область</v>
      </c>
      <c r="B45" s="123"/>
      <c r="C45" s="27" t="s">
        <v>19</v>
      </c>
      <c r="D45" s="33">
        <f t="shared" si="83"/>
        <v>1274.3500000000001</v>
      </c>
      <c r="E45" s="34">
        <f t="shared" si="83"/>
        <v>1534.8009999999999</v>
      </c>
      <c r="F45" s="34">
        <f t="shared" si="83"/>
        <v>1665.4639999999999</v>
      </c>
      <c r="G45" s="34">
        <f t="shared" si="83"/>
        <v>1847.1680000000001</v>
      </c>
      <c r="H45" s="35">
        <f t="shared" si="84"/>
        <v>1.2043794875819043</v>
      </c>
      <c r="I45" s="35">
        <f t="shared" si="84"/>
        <v>1.0851335124227832</v>
      </c>
      <c r="J45" s="35">
        <f t="shared" si="84"/>
        <v>1.1091011273735127</v>
      </c>
      <c r="K45" s="34">
        <f t="shared" si="85"/>
        <v>260.45099999999979</v>
      </c>
      <c r="L45" s="34">
        <f t="shared" si="85"/>
        <v>130.66300000000001</v>
      </c>
      <c r="M45" s="36">
        <v>181.70400000000018</v>
      </c>
      <c r="N45" s="33">
        <v>260.61</v>
      </c>
      <c r="O45" s="34">
        <v>344.202</v>
      </c>
      <c r="P45" s="34">
        <v>368.73399999999998</v>
      </c>
      <c r="Q45" s="34">
        <v>364.58600000000001</v>
      </c>
      <c r="R45" s="35">
        <v>1.3207551513756186</v>
      </c>
      <c r="S45" s="35">
        <v>1.0712721018471711</v>
      </c>
      <c r="T45" s="35">
        <v>0.98875069833538554</v>
      </c>
      <c r="U45" s="34">
        <v>83.591999999999985</v>
      </c>
      <c r="V45" s="34">
        <v>24.531999999999982</v>
      </c>
      <c r="W45" s="36">
        <v>-4.1479999999999677</v>
      </c>
      <c r="X45" s="33">
        <v>472.77100000000002</v>
      </c>
      <c r="Y45" s="34">
        <v>575.23500000000001</v>
      </c>
      <c r="Z45" s="34">
        <v>727.57299999999998</v>
      </c>
      <c r="AA45" s="34">
        <v>905.19600000000003</v>
      </c>
      <c r="AB45" s="35">
        <v>1.2167307216390175</v>
      </c>
      <c r="AC45" s="35">
        <v>1.264827418359453</v>
      </c>
      <c r="AD45" s="35">
        <v>1.244130829483777</v>
      </c>
      <c r="AE45" s="34">
        <v>102.464</v>
      </c>
      <c r="AF45" s="34">
        <v>152.33799999999997</v>
      </c>
      <c r="AG45" s="36">
        <v>177.62300000000005</v>
      </c>
      <c r="AH45" s="33">
        <v>540.96900000000005</v>
      </c>
      <c r="AI45" s="34">
        <v>615.36400000000003</v>
      </c>
      <c r="AJ45" s="34">
        <v>569.15700000000004</v>
      </c>
      <c r="AK45" s="34">
        <v>577.38599999999997</v>
      </c>
      <c r="AL45" s="35">
        <v>1.1375217433901017</v>
      </c>
      <c r="AM45" s="35">
        <v>0.92491110952216904</v>
      </c>
      <c r="AN45" s="35">
        <v>1.0144582250591663</v>
      </c>
      <c r="AO45" s="34">
        <v>74.394999999999982</v>
      </c>
      <c r="AP45" s="34">
        <v>-46.206999999999994</v>
      </c>
      <c r="AQ45" s="36">
        <v>8.2289999999999281</v>
      </c>
      <c r="AR45" s="33">
        <v>265.20800000000003</v>
      </c>
      <c r="AS45" s="34">
        <v>279.51900000000001</v>
      </c>
      <c r="AT45" s="34">
        <v>304.38499999999999</v>
      </c>
      <c r="AU45" s="34">
        <v>367.52199999999999</v>
      </c>
      <c r="AV45" s="35">
        <v>1.0539614189617206</v>
      </c>
      <c r="AW45" s="35">
        <v>1.0889599633656388</v>
      </c>
      <c r="AX45" s="35">
        <v>1.207424807398525</v>
      </c>
      <c r="AY45" s="34">
        <v>14.310999999999979</v>
      </c>
      <c r="AZ45" s="34">
        <v>24.865999999999985</v>
      </c>
      <c r="BA45" s="36">
        <v>63.137</v>
      </c>
    </row>
    <row r="46" spans="1:53" ht="45.75" customHeight="1" thickBot="1" x14ac:dyDescent="0.3">
      <c r="A46" s="37" t="str">
        <f t="shared" si="86"/>
        <v>Рязанская область</v>
      </c>
      <c r="B46" s="124"/>
      <c r="C46" s="38" t="s">
        <v>20</v>
      </c>
      <c r="D46" s="39">
        <f t="shared" ref="D46:G46" si="87">D45/D44</f>
        <v>0.582176761354811</v>
      </c>
      <c r="E46" s="40">
        <f t="shared" si="87"/>
        <v>0.63055753443454865</v>
      </c>
      <c r="F46" s="40">
        <f t="shared" si="87"/>
        <v>0.62601685301610954</v>
      </c>
      <c r="G46" s="40">
        <f t="shared" si="87"/>
        <v>0.77802389794535287</v>
      </c>
      <c r="H46" s="89" t="s">
        <v>18</v>
      </c>
      <c r="I46" s="89" t="s">
        <v>18</v>
      </c>
      <c r="J46" s="89" t="s">
        <v>18</v>
      </c>
      <c r="K46" s="42">
        <f t="shared" ref="K46:M46" si="88">(E46-D46)*100</f>
        <v>4.8380773079737649</v>
      </c>
      <c r="L46" s="42">
        <f t="shared" si="88"/>
        <v>-0.45406814184391076</v>
      </c>
      <c r="M46" s="43">
        <v>15.200704492924332</v>
      </c>
      <c r="N46" s="39">
        <v>0.87292495679086779</v>
      </c>
      <c r="O46" s="40">
        <v>0.90906978034022579</v>
      </c>
      <c r="P46" s="40">
        <v>0.96205365296207968</v>
      </c>
      <c r="Q46" s="40">
        <v>1.2289733330187185</v>
      </c>
      <c r="R46" s="89" t="s">
        <v>18</v>
      </c>
      <c r="S46" s="89" t="s">
        <v>18</v>
      </c>
      <c r="T46" s="89" t="s">
        <v>18</v>
      </c>
      <c r="U46" s="42">
        <v>3.6144823549357996</v>
      </c>
      <c r="V46" s="42">
        <v>5.2983872621853889</v>
      </c>
      <c r="W46" s="43">
        <v>26.691968005663881</v>
      </c>
      <c r="X46" s="39">
        <v>1.0299595441583029</v>
      </c>
      <c r="Y46" s="40">
        <v>1.1331553857064063</v>
      </c>
      <c r="Z46" s="40">
        <v>0.92189921326489366</v>
      </c>
      <c r="AA46" s="40">
        <v>1.18484718780801</v>
      </c>
      <c r="AB46" s="89" t="s">
        <v>18</v>
      </c>
      <c r="AC46" s="89" t="s">
        <v>18</v>
      </c>
      <c r="AD46" s="89" t="s">
        <v>18</v>
      </c>
      <c r="AE46" s="42">
        <v>10.319584154810336</v>
      </c>
      <c r="AF46" s="42">
        <v>-21.125617244151261</v>
      </c>
      <c r="AG46" s="43">
        <v>26.294797454311635</v>
      </c>
      <c r="AH46" s="39">
        <v>0.37793712749926123</v>
      </c>
      <c r="AI46" s="40">
        <v>0.3975818065639079</v>
      </c>
      <c r="AJ46" s="40">
        <v>0.3825172639749988</v>
      </c>
      <c r="AK46" s="40">
        <v>0.43956383612869926</v>
      </c>
      <c r="AL46" s="89" t="s">
        <v>18</v>
      </c>
      <c r="AM46" s="89" t="s">
        <v>18</v>
      </c>
      <c r="AN46" s="89" t="s">
        <v>18</v>
      </c>
      <c r="AO46" s="42">
        <v>1.9644679064646675</v>
      </c>
      <c r="AP46" s="42">
        <v>-1.5064542588909102</v>
      </c>
      <c r="AQ46" s="43">
        <v>5.7046572153700463</v>
      </c>
      <c r="AR46" s="90" t="s">
        <v>18</v>
      </c>
      <c r="AS46" s="91" t="s">
        <v>18</v>
      </c>
      <c r="AT46" s="40">
        <v>0.82251988845172719</v>
      </c>
      <c r="AU46" s="40">
        <v>0.98853635444236443</v>
      </c>
      <c r="AV46" s="89" t="s">
        <v>18</v>
      </c>
      <c r="AW46" s="89" t="s">
        <v>18</v>
      </c>
      <c r="AX46" s="89" t="s">
        <v>18</v>
      </c>
      <c r="AY46" s="94" t="s">
        <v>18</v>
      </c>
      <c r="AZ46" s="94" t="s">
        <v>18</v>
      </c>
      <c r="BA46" s="43">
        <v>16.601646599063724</v>
      </c>
    </row>
    <row r="47" spans="1:53" ht="14.25" customHeight="1" x14ac:dyDescent="0.25">
      <c r="A47" s="26" t="str">
        <f t="shared" ref="A47" si="89">B47</f>
        <v>Смоленская область</v>
      </c>
      <c r="B47" s="125" t="s">
        <v>34</v>
      </c>
      <c r="C47" s="27" t="s">
        <v>17</v>
      </c>
      <c r="D47" s="28">
        <f t="shared" ref="D47:G48" si="90">N47+X47+AH47</f>
        <v>1347.2750000000001</v>
      </c>
      <c r="E47" s="29">
        <f t="shared" si="90"/>
        <v>1197.0500000000002</v>
      </c>
      <c r="F47" s="29">
        <f t="shared" si="90"/>
        <v>1228.46</v>
      </c>
      <c r="G47" s="29">
        <f t="shared" si="90"/>
        <v>1225.6120000000001</v>
      </c>
      <c r="H47" s="30">
        <f t="shared" ref="H47:J48" si="91">E47/D47</f>
        <v>0.88849715165797638</v>
      </c>
      <c r="I47" s="30">
        <f t="shared" si="91"/>
        <v>1.0262395054508999</v>
      </c>
      <c r="J47" s="30">
        <f t="shared" si="91"/>
        <v>0.9976816501961806</v>
      </c>
      <c r="K47" s="29">
        <f t="shared" ref="K47:M48" si="92">E47-D47</f>
        <v>-150.22499999999991</v>
      </c>
      <c r="L47" s="29">
        <f t="shared" si="92"/>
        <v>31.409999999999854</v>
      </c>
      <c r="M47" s="31">
        <v>-2.8479999999999563</v>
      </c>
      <c r="N47" s="28">
        <v>75.528000000000006</v>
      </c>
      <c r="O47" s="29">
        <v>94.87</v>
      </c>
      <c r="P47" s="29">
        <v>91.015000000000001</v>
      </c>
      <c r="Q47" s="29">
        <v>110.35599999999999</v>
      </c>
      <c r="R47" s="30">
        <v>1.2560904565194364</v>
      </c>
      <c r="S47" s="30">
        <v>0.95936544745441121</v>
      </c>
      <c r="T47" s="30">
        <v>1.2125034334999725</v>
      </c>
      <c r="U47" s="29">
        <v>19.341999999999999</v>
      </c>
      <c r="V47" s="29">
        <v>-3.855000000000004</v>
      </c>
      <c r="W47" s="31">
        <v>19.340999999999994</v>
      </c>
      <c r="X47" s="28">
        <v>303.55099999999999</v>
      </c>
      <c r="Y47" s="29">
        <v>347.51400000000001</v>
      </c>
      <c r="Z47" s="29">
        <v>553.71100000000001</v>
      </c>
      <c r="AA47" s="29">
        <v>545.38599999999997</v>
      </c>
      <c r="AB47" s="30">
        <v>1.1448290402601211</v>
      </c>
      <c r="AC47" s="30">
        <v>1.593348757172373</v>
      </c>
      <c r="AD47" s="30">
        <v>0.98496508106214242</v>
      </c>
      <c r="AE47" s="29">
        <v>43.963000000000022</v>
      </c>
      <c r="AF47" s="29">
        <v>206.197</v>
      </c>
      <c r="AG47" s="31">
        <v>-8.3250000000000455</v>
      </c>
      <c r="AH47" s="28">
        <v>968.19600000000003</v>
      </c>
      <c r="AI47" s="29">
        <v>754.66600000000005</v>
      </c>
      <c r="AJ47" s="29">
        <v>583.73400000000004</v>
      </c>
      <c r="AK47" s="29">
        <v>569.87</v>
      </c>
      <c r="AL47" s="30">
        <v>0.77945581266603048</v>
      </c>
      <c r="AM47" s="30">
        <v>0.77349979991148399</v>
      </c>
      <c r="AN47" s="30">
        <v>0.97624945608787561</v>
      </c>
      <c r="AO47" s="29">
        <v>-213.52999999999997</v>
      </c>
      <c r="AP47" s="29">
        <v>-170.93200000000002</v>
      </c>
      <c r="AQ47" s="31">
        <v>-13.864000000000033</v>
      </c>
      <c r="AR47" s="28" t="s">
        <v>18</v>
      </c>
      <c r="AS47" s="29" t="s">
        <v>18</v>
      </c>
      <c r="AT47" s="29">
        <v>184.55699999999999</v>
      </c>
      <c r="AU47" s="29">
        <v>175.24199999999999</v>
      </c>
      <c r="AV47" s="30" t="s">
        <v>18</v>
      </c>
      <c r="AW47" s="30" t="s">
        <v>18</v>
      </c>
      <c r="AX47" s="30">
        <v>0.94952778816300654</v>
      </c>
      <c r="AY47" s="93" t="s">
        <v>18</v>
      </c>
      <c r="AZ47" s="93" t="s">
        <v>18</v>
      </c>
      <c r="BA47" s="31">
        <v>-9.3149999999999977</v>
      </c>
    </row>
    <row r="48" spans="1:53" ht="14.25" customHeight="1" x14ac:dyDescent="0.25">
      <c r="A48" s="32" t="str">
        <f t="shared" ref="A48:A49" si="93">A47</f>
        <v>Смоленская область</v>
      </c>
      <c r="B48" s="123"/>
      <c r="C48" s="27" t="s">
        <v>19</v>
      </c>
      <c r="D48" s="33">
        <f t="shared" si="90"/>
        <v>462.66999999999996</v>
      </c>
      <c r="E48" s="34">
        <f t="shared" si="90"/>
        <v>547.37199999999996</v>
      </c>
      <c r="F48" s="34">
        <f t="shared" si="90"/>
        <v>660.46100000000001</v>
      </c>
      <c r="G48" s="34">
        <f t="shared" si="90"/>
        <v>1027.317</v>
      </c>
      <c r="H48" s="35">
        <f t="shared" si="91"/>
        <v>1.1830721680679535</v>
      </c>
      <c r="I48" s="35">
        <f t="shared" si="91"/>
        <v>1.2066035529767691</v>
      </c>
      <c r="J48" s="35">
        <f t="shared" si="91"/>
        <v>1.5554544477266636</v>
      </c>
      <c r="K48" s="34">
        <f t="shared" si="92"/>
        <v>84.701999999999998</v>
      </c>
      <c r="L48" s="34">
        <f t="shared" si="92"/>
        <v>113.08900000000006</v>
      </c>
      <c r="M48" s="36">
        <v>366.85599999999999</v>
      </c>
      <c r="N48" s="33">
        <v>57.625999999999998</v>
      </c>
      <c r="O48" s="34">
        <v>71.183000000000007</v>
      </c>
      <c r="P48" s="34">
        <v>77.465000000000003</v>
      </c>
      <c r="Q48" s="34">
        <v>129.10300000000001</v>
      </c>
      <c r="R48" s="35">
        <v>1.2352583903099297</v>
      </c>
      <c r="S48" s="35">
        <v>1.0882514083418793</v>
      </c>
      <c r="T48" s="35">
        <v>1.6665978183695862</v>
      </c>
      <c r="U48" s="34">
        <v>13.557000000000009</v>
      </c>
      <c r="V48" s="34">
        <v>6.2819999999999965</v>
      </c>
      <c r="W48" s="36">
        <v>51.638000000000005</v>
      </c>
      <c r="X48" s="33">
        <v>239.82900000000001</v>
      </c>
      <c r="Y48" s="34">
        <v>271.601</v>
      </c>
      <c r="Z48" s="34">
        <v>349.351</v>
      </c>
      <c r="AA48" s="34">
        <v>561.42899999999997</v>
      </c>
      <c r="AB48" s="35">
        <v>1.1324777237114778</v>
      </c>
      <c r="AC48" s="35">
        <v>1.2862655144863238</v>
      </c>
      <c r="AD48" s="35">
        <v>1.6070628107547995</v>
      </c>
      <c r="AE48" s="34">
        <v>31.771999999999991</v>
      </c>
      <c r="AF48" s="34">
        <v>77.75</v>
      </c>
      <c r="AG48" s="36">
        <v>212.07799999999997</v>
      </c>
      <c r="AH48" s="33">
        <v>165.215</v>
      </c>
      <c r="AI48" s="34">
        <v>204.58799999999999</v>
      </c>
      <c r="AJ48" s="34">
        <v>233.64500000000001</v>
      </c>
      <c r="AK48" s="34">
        <v>336.78500000000003</v>
      </c>
      <c r="AL48" s="35">
        <v>1.2383137124353114</v>
      </c>
      <c r="AM48" s="35">
        <v>1.142026902848652</v>
      </c>
      <c r="AN48" s="35">
        <v>1.441438935136639</v>
      </c>
      <c r="AO48" s="34">
        <v>39.37299999999999</v>
      </c>
      <c r="AP48" s="34">
        <v>29.057000000000016</v>
      </c>
      <c r="AQ48" s="36">
        <v>103.14000000000001</v>
      </c>
      <c r="AR48" s="33">
        <v>107.337</v>
      </c>
      <c r="AS48" s="34">
        <v>129.27500000000001</v>
      </c>
      <c r="AT48" s="34">
        <v>145.541</v>
      </c>
      <c r="AU48" s="34">
        <v>227.577</v>
      </c>
      <c r="AV48" s="35">
        <v>1.2043843222747048</v>
      </c>
      <c r="AW48" s="35">
        <v>1.1258247921098432</v>
      </c>
      <c r="AX48" s="35">
        <v>1.5636624731175408</v>
      </c>
      <c r="AY48" s="34">
        <v>21.938000000000002</v>
      </c>
      <c r="AZ48" s="34">
        <v>16.265999999999991</v>
      </c>
      <c r="BA48" s="36">
        <v>82.036000000000001</v>
      </c>
    </row>
    <row r="49" spans="1:53" ht="45.75" customHeight="1" thickBot="1" x14ac:dyDescent="0.3">
      <c r="A49" s="37" t="str">
        <f t="shared" si="93"/>
        <v>Смоленская область</v>
      </c>
      <c r="B49" s="124"/>
      <c r="C49" s="38" t="s">
        <v>20</v>
      </c>
      <c r="D49" s="39">
        <f t="shared" ref="D49:G49" si="94">D48/D47</f>
        <v>0.34341170139726479</v>
      </c>
      <c r="E49" s="40">
        <f t="shared" si="94"/>
        <v>0.45726744914581668</v>
      </c>
      <c r="F49" s="40">
        <f t="shared" si="94"/>
        <v>0.53763329697344642</v>
      </c>
      <c r="G49" s="40">
        <f t="shared" si="94"/>
        <v>0.83820736089398595</v>
      </c>
      <c r="H49" s="89" t="s">
        <v>18</v>
      </c>
      <c r="I49" s="89" t="s">
        <v>18</v>
      </c>
      <c r="J49" s="89" t="s">
        <v>18</v>
      </c>
      <c r="K49" s="42">
        <f t="shared" ref="K49:M49" si="95">(E49-D49)*100</f>
        <v>11.38557477485519</v>
      </c>
      <c r="L49" s="42">
        <f t="shared" si="95"/>
        <v>8.0365847827629739</v>
      </c>
      <c r="M49" s="43">
        <v>30.057406392053952</v>
      </c>
      <c r="N49" s="39">
        <v>0.76297532041097338</v>
      </c>
      <c r="O49" s="40">
        <v>0.75032149256877834</v>
      </c>
      <c r="P49" s="40">
        <v>0.85112344119101246</v>
      </c>
      <c r="Q49" s="40">
        <v>1.1698774874044005</v>
      </c>
      <c r="R49" s="89" t="s">
        <v>18</v>
      </c>
      <c r="S49" s="89" t="s">
        <v>18</v>
      </c>
      <c r="T49" s="89" t="s">
        <v>18</v>
      </c>
      <c r="U49" s="42">
        <v>-1.2653827842195042</v>
      </c>
      <c r="V49" s="42">
        <v>10.080194862223413</v>
      </c>
      <c r="W49" s="43">
        <v>31.875404621338799</v>
      </c>
      <c r="X49" s="39">
        <v>0.79007810878567364</v>
      </c>
      <c r="Y49" s="40">
        <v>0.78155412443815209</v>
      </c>
      <c r="Z49" s="40">
        <v>0.63092660250563926</v>
      </c>
      <c r="AA49" s="40">
        <v>1.0294158632601498</v>
      </c>
      <c r="AB49" s="89" t="s">
        <v>18</v>
      </c>
      <c r="AC49" s="89" t="s">
        <v>18</v>
      </c>
      <c r="AD49" s="89" t="s">
        <v>18</v>
      </c>
      <c r="AE49" s="42">
        <v>-0.85239843475215515</v>
      </c>
      <c r="AF49" s="42">
        <v>-15.062752193251283</v>
      </c>
      <c r="AG49" s="43">
        <v>39.848926075451054</v>
      </c>
      <c r="AH49" s="39">
        <v>0.1706421013926932</v>
      </c>
      <c r="AI49" s="40">
        <v>0.27109741263022313</v>
      </c>
      <c r="AJ49" s="40">
        <v>0.40025936471063872</v>
      </c>
      <c r="AK49" s="40">
        <v>0.59098566339691516</v>
      </c>
      <c r="AL49" s="89" t="s">
        <v>18</v>
      </c>
      <c r="AM49" s="89" t="s">
        <v>18</v>
      </c>
      <c r="AN49" s="89" t="s">
        <v>18</v>
      </c>
      <c r="AO49" s="42">
        <v>10.045531123752994</v>
      </c>
      <c r="AP49" s="42">
        <v>12.916195208041559</v>
      </c>
      <c r="AQ49" s="43">
        <v>19.072629868627644</v>
      </c>
      <c r="AR49" s="90" t="s">
        <v>18</v>
      </c>
      <c r="AS49" s="91" t="s">
        <v>18</v>
      </c>
      <c r="AT49" s="40">
        <v>0.7885964769691749</v>
      </c>
      <c r="AU49" s="40">
        <v>1.2986441606464205</v>
      </c>
      <c r="AV49" s="89" t="s">
        <v>18</v>
      </c>
      <c r="AW49" s="89" t="s">
        <v>18</v>
      </c>
      <c r="AX49" s="89" t="s">
        <v>18</v>
      </c>
      <c r="AY49" s="94" t="s">
        <v>18</v>
      </c>
      <c r="AZ49" s="94" t="s">
        <v>18</v>
      </c>
      <c r="BA49" s="43">
        <v>51.004768367724566</v>
      </c>
    </row>
    <row r="50" spans="1:53" ht="14.25" customHeight="1" x14ac:dyDescent="0.25">
      <c r="A50" s="26" t="str">
        <f t="shared" ref="A50" si="96">B50</f>
        <v>Тамбовская область</v>
      </c>
      <c r="B50" s="125" t="s">
        <v>35</v>
      </c>
      <c r="C50" s="27" t="s">
        <v>17</v>
      </c>
      <c r="D50" s="28">
        <f t="shared" ref="D50:G51" si="97">N50+X50+AH50</f>
        <v>1981.519</v>
      </c>
      <c r="E50" s="29">
        <f t="shared" si="97"/>
        <v>2304.3609999999999</v>
      </c>
      <c r="F50" s="29">
        <f t="shared" si="97"/>
        <v>2628.5140000000001</v>
      </c>
      <c r="G50" s="29">
        <f t="shared" si="97"/>
        <v>2777.2470000000003</v>
      </c>
      <c r="H50" s="30">
        <f t="shared" ref="H50:J51" si="98">E50/D50</f>
        <v>1.1629265225314518</v>
      </c>
      <c r="I50" s="30">
        <f t="shared" si="98"/>
        <v>1.1406693656072118</v>
      </c>
      <c r="J50" s="30">
        <f t="shared" si="98"/>
        <v>1.056584442768804</v>
      </c>
      <c r="K50" s="29">
        <f t="shared" ref="K50:M51" si="99">E50-D50</f>
        <v>322.84199999999987</v>
      </c>
      <c r="L50" s="29">
        <f t="shared" si="99"/>
        <v>324.15300000000025</v>
      </c>
      <c r="M50" s="31">
        <v>148.73300000000017</v>
      </c>
      <c r="N50" s="28">
        <v>259.45999999999998</v>
      </c>
      <c r="O50" s="29">
        <v>261.536</v>
      </c>
      <c r="P50" s="29">
        <v>278.96199999999999</v>
      </c>
      <c r="Q50" s="29">
        <v>389.125</v>
      </c>
      <c r="R50" s="30">
        <v>1.008001233330764</v>
      </c>
      <c r="S50" s="30">
        <v>1.0666294506301235</v>
      </c>
      <c r="T50" s="30">
        <v>1.3949032484711179</v>
      </c>
      <c r="U50" s="29">
        <v>2.0760000000000218</v>
      </c>
      <c r="V50" s="29">
        <v>17.425999999999988</v>
      </c>
      <c r="W50" s="31">
        <v>110.16300000000001</v>
      </c>
      <c r="X50" s="28">
        <v>456.31900000000002</v>
      </c>
      <c r="Y50" s="29">
        <v>497.60199999999998</v>
      </c>
      <c r="Z50" s="29">
        <v>761.125</v>
      </c>
      <c r="AA50" s="29">
        <v>773.68600000000004</v>
      </c>
      <c r="AB50" s="30">
        <v>1.0904696056925089</v>
      </c>
      <c r="AC50" s="30">
        <v>1.5295858939473717</v>
      </c>
      <c r="AD50" s="30">
        <v>1.0165032024963048</v>
      </c>
      <c r="AE50" s="29">
        <v>41.282999999999959</v>
      </c>
      <c r="AF50" s="29">
        <v>263.52300000000002</v>
      </c>
      <c r="AG50" s="31">
        <v>12.561000000000035</v>
      </c>
      <c r="AH50" s="28">
        <v>1265.74</v>
      </c>
      <c r="AI50" s="29">
        <v>1545.223</v>
      </c>
      <c r="AJ50" s="29">
        <v>1588.4269999999999</v>
      </c>
      <c r="AK50" s="29">
        <v>1614.4359999999999</v>
      </c>
      <c r="AL50" s="30">
        <v>1.2208060107131007</v>
      </c>
      <c r="AM50" s="30">
        <v>1.0279597184354621</v>
      </c>
      <c r="AN50" s="30">
        <v>1.0163740606272746</v>
      </c>
      <c r="AO50" s="29">
        <v>279.48299999999995</v>
      </c>
      <c r="AP50" s="29">
        <v>43.203999999999951</v>
      </c>
      <c r="AQ50" s="31">
        <v>26.009000000000015</v>
      </c>
      <c r="AR50" s="28" t="s">
        <v>18</v>
      </c>
      <c r="AS50" s="29" t="s">
        <v>18</v>
      </c>
      <c r="AT50" s="29">
        <v>448.23700000000002</v>
      </c>
      <c r="AU50" s="29">
        <v>510.274</v>
      </c>
      <c r="AV50" s="30" t="s">
        <v>18</v>
      </c>
      <c r="AW50" s="30" t="s">
        <v>18</v>
      </c>
      <c r="AX50" s="30">
        <v>1.1384022291778679</v>
      </c>
      <c r="AY50" s="93" t="s">
        <v>18</v>
      </c>
      <c r="AZ50" s="93" t="s">
        <v>18</v>
      </c>
      <c r="BA50" s="31">
        <v>62.036999999999978</v>
      </c>
    </row>
    <row r="51" spans="1:53" ht="14.25" customHeight="1" x14ac:dyDescent="0.25">
      <c r="A51" s="32" t="str">
        <f t="shared" ref="A51:A52" si="100">A50</f>
        <v>Тамбовская область</v>
      </c>
      <c r="B51" s="123"/>
      <c r="C51" s="27" t="s">
        <v>19</v>
      </c>
      <c r="D51" s="33">
        <f t="shared" si="97"/>
        <v>535.77499999999998</v>
      </c>
      <c r="E51" s="34">
        <f t="shared" si="97"/>
        <v>628.25099999999998</v>
      </c>
      <c r="F51" s="34">
        <f t="shared" si="97"/>
        <v>846.24199999999996</v>
      </c>
      <c r="G51" s="34">
        <f t="shared" si="97"/>
        <v>1161.0719999999999</v>
      </c>
      <c r="H51" s="35">
        <f t="shared" si="98"/>
        <v>1.1726023050720917</v>
      </c>
      <c r="I51" s="35">
        <f t="shared" si="98"/>
        <v>1.3469807449570315</v>
      </c>
      <c r="J51" s="35">
        <f t="shared" si="98"/>
        <v>1.3720330591012972</v>
      </c>
      <c r="K51" s="34">
        <f t="shared" si="99"/>
        <v>92.475999999999999</v>
      </c>
      <c r="L51" s="34">
        <f t="shared" si="99"/>
        <v>217.99099999999999</v>
      </c>
      <c r="M51" s="36">
        <v>314.82999999999993</v>
      </c>
      <c r="N51" s="33">
        <v>97.495000000000005</v>
      </c>
      <c r="O51" s="34">
        <v>124.871</v>
      </c>
      <c r="P51" s="34">
        <v>149.81299999999999</v>
      </c>
      <c r="Q51" s="34">
        <v>219.97300000000001</v>
      </c>
      <c r="R51" s="35">
        <v>1.2807938868659929</v>
      </c>
      <c r="S51" s="35">
        <v>1.1997421338821663</v>
      </c>
      <c r="T51" s="35">
        <v>1.4683171687370258</v>
      </c>
      <c r="U51" s="34">
        <v>27.375999999999991</v>
      </c>
      <c r="V51" s="34">
        <v>24.941999999999993</v>
      </c>
      <c r="W51" s="36">
        <v>70.160000000000025</v>
      </c>
      <c r="X51" s="33">
        <v>190.49199999999999</v>
      </c>
      <c r="Y51" s="34">
        <v>228.495</v>
      </c>
      <c r="Z51" s="34">
        <v>318.95100000000002</v>
      </c>
      <c r="AA51" s="34">
        <v>450.423</v>
      </c>
      <c r="AB51" s="35">
        <v>1.1994991915671001</v>
      </c>
      <c r="AC51" s="35">
        <v>1.3958773714960941</v>
      </c>
      <c r="AD51" s="35">
        <v>1.4122012472135217</v>
      </c>
      <c r="AE51" s="34">
        <v>38.003000000000014</v>
      </c>
      <c r="AF51" s="34">
        <v>90.456000000000017</v>
      </c>
      <c r="AG51" s="36">
        <v>131.47199999999998</v>
      </c>
      <c r="AH51" s="33">
        <v>247.78800000000001</v>
      </c>
      <c r="AI51" s="34">
        <v>274.88499999999999</v>
      </c>
      <c r="AJ51" s="34">
        <v>377.47800000000001</v>
      </c>
      <c r="AK51" s="34">
        <v>490.67599999999999</v>
      </c>
      <c r="AL51" s="35">
        <v>1.10935557815552</v>
      </c>
      <c r="AM51" s="35">
        <v>1.3732215290030376</v>
      </c>
      <c r="AN51" s="35">
        <v>1.2998797280901138</v>
      </c>
      <c r="AO51" s="34">
        <v>27.09699999999998</v>
      </c>
      <c r="AP51" s="34">
        <v>102.59300000000002</v>
      </c>
      <c r="AQ51" s="36">
        <v>113.19799999999998</v>
      </c>
      <c r="AR51" s="33">
        <v>106.129</v>
      </c>
      <c r="AS51" s="34">
        <v>127.407</v>
      </c>
      <c r="AT51" s="34">
        <v>165.12200000000001</v>
      </c>
      <c r="AU51" s="34">
        <v>235.60499999999999</v>
      </c>
      <c r="AV51" s="35">
        <v>1.2004918542528431</v>
      </c>
      <c r="AW51" s="35">
        <v>1.2960198419239133</v>
      </c>
      <c r="AX51" s="35">
        <v>1.4268540836472425</v>
      </c>
      <c r="AY51" s="34">
        <v>21.277999999999992</v>
      </c>
      <c r="AZ51" s="34">
        <v>37.715000000000018</v>
      </c>
      <c r="BA51" s="36">
        <v>70.482999999999976</v>
      </c>
    </row>
    <row r="52" spans="1:53" ht="45.75" customHeight="1" thickBot="1" x14ac:dyDescent="0.3">
      <c r="A52" s="37" t="str">
        <f t="shared" si="100"/>
        <v>Тамбовская область</v>
      </c>
      <c r="B52" s="124"/>
      <c r="C52" s="38" t="s">
        <v>20</v>
      </c>
      <c r="D52" s="39">
        <f t="shared" ref="D52:G52" si="101">D51/D50</f>
        <v>0.27038600185009581</v>
      </c>
      <c r="E52" s="40">
        <f t="shared" si="101"/>
        <v>0.27263566776212583</v>
      </c>
      <c r="F52" s="40">
        <f t="shared" si="101"/>
        <v>0.32194692514477757</v>
      </c>
      <c r="G52" s="40">
        <f t="shared" si="101"/>
        <v>0.41806580401383087</v>
      </c>
      <c r="H52" s="89" t="s">
        <v>18</v>
      </c>
      <c r="I52" s="89" t="s">
        <v>18</v>
      </c>
      <c r="J52" s="89" t="s">
        <v>18</v>
      </c>
      <c r="K52" s="42">
        <f t="shared" ref="K52:M52" si="102">(E52-D52)*100</f>
        <v>0.22496659120300189</v>
      </c>
      <c r="L52" s="42">
        <f t="shared" si="102"/>
        <v>4.9311257382651741</v>
      </c>
      <c r="M52" s="43">
        <v>9.611887886905329</v>
      </c>
      <c r="N52" s="39">
        <v>0.37576119633084104</v>
      </c>
      <c r="O52" s="40">
        <v>0.47745243484644562</v>
      </c>
      <c r="P52" s="40">
        <v>0.53703730257167637</v>
      </c>
      <c r="Q52" s="40">
        <v>0.56530163829103763</v>
      </c>
      <c r="R52" s="89" t="s">
        <v>18</v>
      </c>
      <c r="S52" s="89" t="s">
        <v>18</v>
      </c>
      <c r="T52" s="89" t="s">
        <v>18</v>
      </c>
      <c r="U52" s="42">
        <v>10.169123851560457</v>
      </c>
      <c r="V52" s="42">
        <v>5.9584867725230755</v>
      </c>
      <c r="W52" s="43">
        <v>2.8264335719361267</v>
      </c>
      <c r="X52" s="39">
        <v>0.41745357962302682</v>
      </c>
      <c r="Y52" s="40">
        <v>0.45919228620463748</v>
      </c>
      <c r="Z52" s="40">
        <v>0.41905206109377569</v>
      </c>
      <c r="AA52" s="40">
        <v>0.58217804122085703</v>
      </c>
      <c r="AB52" s="89" t="s">
        <v>18</v>
      </c>
      <c r="AC52" s="89" t="s">
        <v>18</v>
      </c>
      <c r="AD52" s="89" t="s">
        <v>18</v>
      </c>
      <c r="AE52" s="42">
        <v>4.1738706581610661</v>
      </c>
      <c r="AF52" s="42">
        <v>-4.0140225110861794</v>
      </c>
      <c r="AG52" s="43">
        <v>16.312598012708136</v>
      </c>
      <c r="AH52" s="39">
        <v>0.19576532305212763</v>
      </c>
      <c r="AI52" s="40">
        <v>0.17789341732552519</v>
      </c>
      <c r="AJ52" s="40">
        <v>0.23764264898544285</v>
      </c>
      <c r="AK52" s="40">
        <v>0.30393028896778812</v>
      </c>
      <c r="AL52" s="89" t="s">
        <v>18</v>
      </c>
      <c r="AM52" s="89" t="s">
        <v>18</v>
      </c>
      <c r="AN52" s="89" t="s">
        <v>18</v>
      </c>
      <c r="AO52" s="42">
        <v>-1.7871905726602439</v>
      </c>
      <c r="AP52" s="42">
        <v>5.9749231659917665</v>
      </c>
      <c r="AQ52" s="43">
        <v>6.6287639982345272</v>
      </c>
      <c r="AR52" s="90" t="s">
        <v>18</v>
      </c>
      <c r="AS52" s="91" t="s">
        <v>18</v>
      </c>
      <c r="AT52" s="40">
        <v>0.36838101272317991</v>
      </c>
      <c r="AU52" s="40">
        <v>0.46172252554509929</v>
      </c>
      <c r="AV52" s="89" t="s">
        <v>18</v>
      </c>
      <c r="AW52" s="89" t="s">
        <v>18</v>
      </c>
      <c r="AX52" s="89" t="s">
        <v>18</v>
      </c>
      <c r="AY52" s="42" t="s">
        <v>18</v>
      </c>
      <c r="AZ52" s="42" t="s">
        <v>18</v>
      </c>
      <c r="BA52" s="43">
        <v>9.3341512821919377</v>
      </c>
    </row>
    <row r="53" spans="1:53" ht="14.25" customHeight="1" x14ac:dyDescent="0.25">
      <c r="A53" s="26" t="str">
        <f t="shared" ref="A53" si="103">B53</f>
        <v>Тверская область</v>
      </c>
      <c r="B53" s="125" t="s">
        <v>36</v>
      </c>
      <c r="C53" s="27" t="s">
        <v>17</v>
      </c>
      <c r="D53" s="28">
        <f t="shared" ref="D53:G54" si="104">N53+X53+AH53</f>
        <v>2738.261</v>
      </c>
      <c r="E53" s="29">
        <f t="shared" si="104"/>
        <v>2950.2759999999998</v>
      </c>
      <c r="F53" s="29">
        <f t="shared" si="104"/>
        <v>3129.3890000000001</v>
      </c>
      <c r="G53" s="29">
        <f t="shared" si="104"/>
        <v>2723.9859999999999</v>
      </c>
      <c r="H53" s="30">
        <f t="shared" ref="H53:J54" si="105">E53/D53</f>
        <v>1.0774268778615332</v>
      </c>
      <c r="I53" s="30">
        <f t="shared" si="105"/>
        <v>1.060710591144693</v>
      </c>
      <c r="J53" s="30">
        <f t="shared" si="105"/>
        <v>0.87045298618995581</v>
      </c>
      <c r="K53" s="29">
        <f t="shared" ref="K53:M54" si="106">E53-D53</f>
        <v>212.01499999999987</v>
      </c>
      <c r="L53" s="29">
        <f t="shared" si="106"/>
        <v>179.11300000000028</v>
      </c>
      <c r="M53" s="31">
        <v>-405.40300000000025</v>
      </c>
      <c r="N53" s="28">
        <v>213.87200000000001</v>
      </c>
      <c r="O53" s="29">
        <v>223.62100000000001</v>
      </c>
      <c r="P53" s="29">
        <v>240.65199999999999</v>
      </c>
      <c r="Q53" s="29">
        <v>200.57300000000001</v>
      </c>
      <c r="R53" s="30">
        <v>1.0455833395675918</v>
      </c>
      <c r="S53" s="30">
        <v>1.0761601101864313</v>
      </c>
      <c r="T53" s="30">
        <v>0.83345660954407197</v>
      </c>
      <c r="U53" s="29">
        <v>9.7489999999999952</v>
      </c>
      <c r="V53" s="29">
        <v>17.030999999999977</v>
      </c>
      <c r="W53" s="31">
        <v>-40.078999999999979</v>
      </c>
      <c r="X53" s="28">
        <v>724.77200000000005</v>
      </c>
      <c r="Y53" s="29">
        <v>790.86900000000003</v>
      </c>
      <c r="Z53" s="29">
        <v>895.91200000000003</v>
      </c>
      <c r="AA53" s="29">
        <v>869.13199999999995</v>
      </c>
      <c r="AB53" s="30">
        <v>1.0911969557322854</v>
      </c>
      <c r="AC53" s="30">
        <v>1.1328197210916093</v>
      </c>
      <c r="AD53" s="30">
        <v>0.97010867138736834</v>
      </c>
      <c r="AE53" s="29">
        <v>66.09699999999998</v>
      </c>
      <c r="AF53" s="29">
        <v>105.04300000000001</v>
      </c>
      <c r="AG53" s="31">
        <v>-26.780000000000086</v>
      </c>
      <c r="AH53" s="28">
        <v>1799.617</v>
      </c>
      <c r="AI53" s="29">
        <v>1935.7860000000001</v>
      </c>
      <c r="AJ53" s="29">
        <v>1992.825</v>
      </c>
      <c r="AK53" s="29">
        <v>1654.2809999999999</v>
      </c>
      <c r="AL53" s="30">
        <v>1.0756655443908343</v>
      </c>
      <c r="AM53" s="30">
        <v>1.0294655504275783</v>
      </c>
      <c r="AN53" s="30">
        <v>0.83011855029919834</v>
      </c>
      <c r="AO53" s="29">
        <v>136.1690000000001</v>
      </c>
      <c r="AP53" s="29">
        <v>57.038999999999987</v>
      </c>
      <c r="AQ53" s="31">
        <v>-338.5440000000001</v>
      </c>
      <c r="AR53" s="28" t="s">
        <v>18</v>
      </c>
      <c r="AS53" s="29" t="s">
        <v>18</v>
      </c>
      <c r="AT53" s="29">
        <v>434.947</v>
      </c>
      <c r="AU53" s="29">
        <v>387.59399999999999</v>
      </c>
      <c r="AV53" s="30" t="s">
        <v>18</v>
      </c>
      <c r="AW53" s="30" t="s">
        <v>18</v>
      </c>
      <c r="AX53" s="30">
        <v>0.89112926402527204</v>
      </c>
      <c r="AY53" s="29" t="s">
        <v>18</v>
      </c>
      <c r="AZ53" s="29" t="s">
        <v>18</v>
      </c>
      <c r="BA53" s="31">
        <v>-47.353000000000009</v>
      </c>
    </row>
    <row r="54" spans="1:53" ht="14.25" customHeight="1" x14ac:dyDescent="0.25">
      <c r="A54" s="32" t="str">
        <f t="shared" ref="A54:A55" si="107">A53</f>
        <v>Тверская область</v>
      </c>
      <c r="B54" s="123"/>
      <c r="C54" s="27" t="s">
        <v>19</v>
      </c>
      <c r="D54" s="33">
        <f t="shared" si="104"/>
        <v>1045.3900000000001</v>
      </c>
      <c r="E54" s="34">
        <f t="shared" si="104"/>
        <v>1188.0620000000001</v>
      </c>
      <c r="F54" s="34">
        <f t="shared" si="104"/>
        <v>1523.0479999999998</v>
      </c>
      <c r="G54" s="34">
        <f t="shared" si="104"/>
        <v>1933.9360000000001</v>
      </c>
      <c r="H54" s="35">
        <f t="shared" si="105"/>
        <v>1.1364772955547691</v>
      </c>
      <c r="I54" s="35">
        <f t="shared" si="105"/>
        <v>1.2819600323888818</v>
      </c>
      <c r="J54" s="35">
        <f t="shared" si="105"/>
        <v>1.2697800725912778</v>
      </c>
      <c r="K54" s="34">
        <f t="shared" si="106"/>
        <v>142.67200000000003</v>
      </c>
      <c r="L54" s="34">
        <f t="shared" si="106"/>
        <v>334.98599999999965</v>
      </c>
      <c r="M54" s="36">
        <v>410.88800000000037</v>
      </c>
      <c r="N54" s="33">
        <v>147.505</v>
      </c>
      <c r="O54" s="34">
        <v>163.273</v>
      </c>
      <c r="P54" s="34">
        <v>184.029</v>
      </c>
      <c r="Q54" s="34">
        <v>217.351</v>
      </c>
      <c r="R54" s="35">
        <v>1.1068980712518219</v>
      </c>
      <c r="S54" s="35">
        <v>1.1271245092575013</v>
      </c>
      <c r="T54" s="35">
        <v>1.1810692879926534</v>
      </c>
      <c r="U54" s="34">
        <v>15.768000000000001</v>
      </c>
      <c r="V54" s="34">
        <v>20.756</v>
      </c>
      <c r="W54" s="36">
        <v>33.322000000000003</v>
      </c>
      <c r="X54" s="33">
        <v>574.89300000000003</v>
      </c>
      <c r="Y54" s="34">
        <v>611.55700000000002</v>
      </c>
      <c r="Z54" s="34">
        <v>819.45899999999995</v>
      </c>
      <c r="AA54" s="34">
        <v>1059.1289999999999</v>
      </c>
      <c r="AB54" s="35">
        <v>1.0637753460209116</v>
      </c>
      <c r="AC54" s="35">
        <v>1.339955229030164</v>
      </c>
      <c r="AD54" s="35">
        <v>1.2924734489461949</v>
      </c>
      <c r="AE54" s="34">
        <v>36.663999999999987</v>
      </c>
      <c r="AF54" s="34">
        <v>207.90199999999993</v>
      </c>
      <c r="AG54" s="36">
        <v>239.66999999999996</v>
      </c>
      <c r="AH54" s="33">
        <v>322.99200000000002</v>
      </c>
      <c r="AI54" s="34">
        <v>413.23200000000003</v>
      </c>
      <c r="AJ54" s="34">
        <v>519.55999999999995</v>
      </c>
      <c r="AK54" s="34">
        <v>657.45600000000002</v>
      </c>
      <c r="AL54" s="35">
        <v>1.2793877247733689</v>
      </c>
      <c r="AM54" s="35">
        <v>1.2573082433112632</v>
      </c>
      <c r="AN54" s="35">
        <v>1.265409192393564</v>
      </c>
      <c r="AO54" s="34">
        <v>90.240000000000009</v>
      </c>
      <c r="AP54" s="34">
        <v>106.32799999999992</v>
      </c>
      <c r="AQ54" s="36">
        <v>137.89600000000007</v>
      </c>
      <c r="AR54" s="33">
        <v>187.47800000000001</v>
      </c>
      <c r="AS54" s="34">
        <v>238.82400000000001</v>
      </c>
      <c r="AT54" s="34">
        <v>319.07100000000003</v>
      </c>
      <c r="AU54" s="34">
        <v>406.13900000000001</v>
      </c>
      <c r="AV54" s="35">
        <v>1.2738774682896126</v>
      </c>
      <c r="AW54" s="35">
        <v>1.3360089438247413</v>
      </c>
      <c r="AX54" s="35">
        <v>1.2728797038903565</v>
      </c>
      <c r="AY54" s="34">
        <v>51.346000000000004</v>
      </c>
      <c r="AZ54" s="34">
        <v>80.247000000000014</v>
      </c>
      <c r="BA54" s="36">
        <v>87.067999999999984</v>
      </c>
    </row>
    <row r="55" spans="1:53" ht="45.75" customHeight="1" thickBot="1" x14ac:dyDescent="0.3">
      <c r="A55" s="37" t="str">
        <f t="shared" si="107"/>
        <v>Тверская область</v>
      </c>
      <c r="B55" s="124"/>
      <c r="C55" s="38" t="s">
        <v>20</v>
      </c>
      <c r="D55" s="39">
        <f t="shared" ref="D55:G55" si="108">D54/D53</f>
        <v>0.38177149658122439</v>
      </c>
      <c r="E55" s="40">
        <f t="shared" si="108"/>
        <v>0.40269520546552262</v>
      </c>
      <c r="F55" s="40">
        <f t="shared" si="108"/>
        <v>0.48669181108516701</v>
      </c>
      <c r="G55" s="40">
        <f t="shared" si="108"/>
        <v>0.70996546971974173</v>
      </c>
      <c r="H55" s="89" t="s">
        <v>18</v>
      </c>
      <c r="I55" s="89" t="s">
        <v>18</v>
      </c>
      <c r="J55" s="89" t="s">
        <v>18</v>
      </c>
      <c r="K55" s="42">
        <f t="shared" ref="K55:M55" si="109">(E55-D55)*100</f>
        <v>2.0923708884298229</v>
      </c>
      <c r="L55" s="42">
        <f t="shared" si="109"/>
        <v>8.3996605619644384</v>
      </c>
      <c r="M55" s="43">
        <v>22.327365863457473</v>
      </c>
      <c r="N55" s="39">
        <v>0.6896882247325502</v>
      </c>
      <c r="O55" s="40">
        <v>0.73013267984670482</v>
      </c>
      <c r="P55" s="40">
        <v>0.76471003773083124</v>
      </c>
      <c r="Q55" s="40">
        <v>1.0836503417708265</v>
      </c>
      <c r="R55" s="89" t="s">
        <v>18</v>
      </c>
      <c r="S55" s="89" t="s">
        <v>18</v>
      </c>
      <c r="T55" s="89" t="s">
        <v>18</v>
      </c>
      <c r="U55" s="42">
        <v>4.0444455114154625</v>
      </c>
      <c r="V55" s="42">
        <v>3.4577357884126414</v>
      </c>
      <c r="W55" s="43">
        <v>31.89403040399953</v>
      </c>
      <c r="X55" s="39">
        <v>0.79320531146346707</v>
      </c>
      <c r="Y55" s="40">
        <v>0.77327218540617981</v>
      </c>
      <c r="Z55" s="40">
        <v>0.91466460991704535</v>
      </c>
      <c r="AA55" s="40">
        <v>1.2186054592397932</v>
      </c>
      <c r="AB55" s="89" t="s">
        <v>18</v>
      </c>
      <c r="AC55" s="89" t="s">
        <v>18</v>
      </c>
      <c r="AD55" s="89" t="s">
        <v>18</v>
      </c>
      <c r="AE55" s="42">
        <v>-1.9933126057287254</v>
      </c>
      <c r="AF55" s="42">
        <v>14.139242451086552</v>
      </c>
      <c r="AG55" s="43">
        <v>30.39408493227479</v>
      </c>
      <c r="AH55" s="39">
        <v>0.17947818897020867</v>
      </c>
      <c r="AI55" s="40">
        <v>0.21346987735214534</v>
      </c>
      <c r="AJ55" s="40">
        <v>0.26071531619685617</v>
      </c>
      <c r="AK55" s="40">
        <v>0.39742703929985296</v>
      </c>
      <c r="AL55" s="89" t="s">
        <v>18</v>
      </c>
      <c r="AM55" s="89" t="s">
        <v>18</v>
      </c>
      <c r="AN55" s="89" t="s">
        <v>18</v>
      </c>
      <c r="AO55" s="42">
        <v>3.3991688381936669</v>
      </c>
      <c r="AP55" s="42">
        <v>4.7245438844710828</v>
      </c>
      <c r="AQ55" s="43">
        <v>13.671172310299678</v>
      </c>
      <c r="AR55" s="90" t="s">
        <v>18</v>
      </c>
      <c r="AS55" s="91" t="s">
        <v>18</v>
      </c>
      <c r="AT55" s="40">
        <v>0.73358593115942872</v>
      </c>
      <c r="AU55" s="40">
        <v>1.047846457891505</v>
      </c>
      <c r="AV55" s="89" t="s">
        <v>18</v>
      </c>
      <c r="AW55" s="89" t="s">
        <v>18</v>
      </c>
      <c r="AX55" s="89" t="s">
        <v>18</v>
      </c>
      <c r="AY55" s="42" t="s">
        <v>18</v>
      </c>
      <c r="AZ55" s="42" t="s">
        <v>18</v>
      </c>
      <c r="BA55" s="43">
        <v>31.426052673207629</v>
      </c>
    </row>
    <row r="56" spans="1:53" ht="14.25" customHeight="1" x14ac:dyDescent="0.25">
      <c r="A56" s="26" t="str">
        <f t="shared" ref="A56" si="110">B56</f>
        <v>Тульская область</v>
      </c>
      <c r="B56" s="125" t="s">
        <v>37</v>
      </c>
      <c r="C56" s="27" t="s">
        <v>17</v>
      </c>
      <c r="D56" s="28">
        <f t="shared" ref="D56:G57" si="111">N56+X56+AH56</f>
        <v>1927.6080000000002</v>
      </c>
      <c r="E56" s="29">
        <f t="shared" si="111"/>
        <v>2326.23</v>
      </c>
      <c r="F56" s="29">
        <f t="shared" si="111"/>
        <v>2484.4410000000003</v>
      </c>
      <c r="G56" s="29">
        <f t="shared" si="111"/>
        <v>2736.9430000000002</v>
      </c>
      <c r="H56" s="30">
        <f t="shared" ref="H56:J57" si="112">E56/D56</f>
        <v>1.2067961950770072</v>
      </c>
      <c r="I56" s="30">
        <f t="shared" si="112"/>
        <v>1.0680117615197122</v>
      </c>
      <c r="J56" s="30">
        <f t="shared" si="112"/>
        <v>1.1016333251624812</v>
      </c>
      <c r="K56" s="29">
        <f t="shared" ref="K56:M57" si="113">E56-D56</f>
        <v>398.62199999999984</v>
      </c>
      <c r="L56" s="29">
        <f t="shared" si="113"/>
        <v>158.21100000000024</v>
      </c>
      <c r="M56" s="31">
        <v>252.50199999999995</v>
      </c>
      <c r="N56" s="28">
        <v>80.364999999999995</v>
      </c>
      <c r="O56" s="29">
        <v>87.649000000000001</v>
      </c>
      <c r="P56" s="29">
        <v>99.337000000000003</v>
      </c>
      <c r="Q56" s="29">
        <v>209.48599999999999</v>
      </c>
      <c r="R56" s="30">
        <v>1.0906364711006036</v>
      </c>
      <c r="S56" s="30">
        <v>1.1333500667434881</v>
      </c>
      <c r="T56" s="30">
        <v>2.1088416199402036</v>
      </c>
      <c r="U56" s="29">
        <v>7.284000000000006</v>
      </c>
      <c r="V56" s="29">
        <v>11.688000000000002</v>
      </c>
      <c r="W56" s="31">
        <v>110.14899999999999</v>
      </c>
      <c r="X56" s="28">
        <v>622.11199999999997</v>
      </c>
      <c r="Y56" s="29">
        <v>796.69600000000003</v>
      </c>
      <c r="Z56" s="29">
        <v>943.37800000000004</v>
      </c>
      <c r="AA56" s="29">
        <v>894.13800000000003</v>
      </c>
      <c r="AB56" s="30">
        <v>1.2806311403734376</v>
      </c>
      <c r="AC56" s="30">
        <v>1.1841128862200889</v>
      </c>
      <c r="AD56" s="30">
        <v>0.94780459158470942</v>
      </c>
      <c r="AE56" s="29">
        <v>174.58400000000006</v>
      </c>
      <c r="AF56" s="29">
        <v>146.68200000000002</v>
      </c>
      <c r="AG56" s="31">
        <v>-49.240000000000009</v>
      </c>
      <c r="AH56" s="28">
        <v>1225.1310000000001</v>
      </c>
      <c r="AI56" s="29">
        <v>1441.885</v>
      </c>
      <c r="AJ56" s="29">
        <v>1441.7260000000001</v>
      </c>
      <c r="AK56" s="29">
        <v>1633.319</v>
      </c>
      <c r="AL56" s="30">
        <v>1.1769231208744206</v>
      </c>
      <c r="AM56" s="30">
        <v>0.99988972768285966</v>
      </c>
      <c r="AN56" s="30">
        <v>1.1328914093246565</v>
      </c>
      <c r="AO56" s="29">
        <v>216.75399999999991</v>
      </c>
      <c r="AP56" s="29">
        <v>-0.15899999999987813</v>
      </c>
      <c r="AQ56" s="31">
        <v>191.59299999999985</v>
      </c>
      <c r="AR56" s="28" t="s">
        <v>18</v>
      </c>
      <c r="AS56" s="29" t="s">
        <v>18</v>
      </c>
      <c r="AT56" s="29">
        <v>304.45</v>
      </c>
      <c r="AU56" s="29">
        <v>512.84799999999996</v>
      </c>
      <c r="AV56" s="30" t="s">
        <v>18</v>
      </c>
      <c r="AW56" s="30" t="s">
        <v>18</v>
      </c>
      <c r="AX56" s="30">
        <v>1.6845064871078994</v>
      </c>
      <c r="AY56" s="29" t="s">
        <v>18</v>
      </c>
      <c r="AZ56" s="29" t="s">
        <v>18</v>
      </c>
      <c r="BA56" s="31">
        <v>208.39799999999997</v>
      </c>
    </row>
    <row r="57" spans="1:53" ht="14.25" customHeight="1" x14ac:dyDescent="0.25">
      <c r="A57" s="32" t="str">
        <f t="shared" ref="A57:A58" si="114">A56</f>
        <v>Тульская область</v>
      </c>
      <c r="B57" s="123"/>
      <c r="C57" s="27" t="s">
        <v>19</v>
      </c>
      <c r="D57" s="33">
        <f t="shared" si="111"/>
        <v>911.45899999999995</v>
      </c>
      <c r="E57" s="34">
        <f t="shared" si="111"/>
        <v>1152.838</v>
      </c>
      <c r="F57" s="34">
        <f t="shared" si="111"/>
        <v>1419.893</v>
      </c>
      <c r="G57" s="34">
        <f t="shared" si="111"/>
        <v>1939.529</v>
      </c>
      <c r="H57" s="35">
        <f t="shared" si="112"/>
        <v>1.2648270520122133</v>
      </c>
      <c r="I57" s="35">
        <f t="shared" si="112"/>
        <v>1.2316500670519188</v>
      </c>
      <c r="J57" s="35">
        <f t="shared" si="112"/>
        <v>1.3659684215641601</v>
      </c>
      <c r="K57" s="34">
        <f t="shared" si="113"/>
        <v>241.37900000000002</v>
      </c>
      <c r="L57" s="34">
        <f t="shared" si="113"/>
        <v>267.05500000000006</v>
      </c>
      <c r="M57" s="36">
        <v>519.63599999999997</v>
      </c>
      <c r="N57" s="33">
        <v>66.385999999999996</v>
      </c>
      <c r="O57" s="34">
        <v>81.769000000000005</v>
      </c>
      <c r="P57" s="34">
        <v>90.76</v>
      </c>
      <c r="Q57" s="34">
        <v>148.529</v>
      </c>
      <c r="R57" s="35">
        <v>1.2317205434880849</v>
      </c>
      <c r="S57" s="35">
        <v>1.1099560958309385</v>
      </c>
      <c r="T57" s="35">
        <v>1.6365028646981048</v>
      </c>
      <c r="U57" s="34">
        <v>15.38300000000001</v>
      </c>
      <c r="V57" s="34">
        <v>8.9909999999999997</v>
      </c>
      <c r="W57" s="36">
        <v>57.768999999999991</v>
      </c>
      <c r="X57" s="33">
        <v>546.38</v>
      </c>
      <c r="Y57" s="34">
        <v>717.17</v>
      </c>
      <c r="Z57" s="34">
        <v>916.52700000000004</v>
      </c>
      <c r="AA57" s="34">
        <v>1163.9490000000001</v>
      </c>
      <c r="AB57" s="35">
        <v>1.3125846480471466</v>
      </c>
      <c r="AC57" s="35">
        <v>1.2779773275513477</v>
      </c>
      <c r="AD57" s="35">
        <v>1.2699560405749095</v>
      </c>
      <c r="AE57" s="34">
        <v>170.78999999999996</v>
      </c>
      <c r="AF57" s="34">
        <v>199.35700000000008</v>
      </c>
      <c r="AG57" s="36">
        <v>247.42200000000003</v>
      </c>
      <c r="AH57" s="33">
        <v>298.69299999999998</v>
      </c>
      <c r="AI57" s="34">
        <v>353.899</v>
      </c>
      <c r="AJ57" s="34">
        <v>412.60599999999999</v>
      </c>
      <c r="AK57" s="34">
        <v>627.05100000000004</v>
      </c>
      <c r="AL57" s="35">
        <v>1.1848252218833384</v>
      </c>
      <c r="AM57" s="35">
        <v>1.1658863121964176</v>
      </c>
      <c r="AN57" s="35">
        <v>1.5197331110066263</v>
      </c>
      <c r="AO57" s="34">
        <v>55.206000000000017</v>
      </c>
      <c r="AP57" s="34">
        <v>58.706999999999994</v>
      </c>
      <c r="AQ57" s="36">
        <v>214.44500000000005</v>
      </c>
      <c r="AR57" s="33">
        <v>156.233</v>
      </c>
      <c r="AS57" s="34">
        <v>198.02600000000001</v>
      </c>
      <c r="AT57" s="34">
        <v>233.15299999999999</v>
      </c>
      <c r="AU57" s="34">
        <v>387.81900000000002</v>
      </c>
      <c r="AV57" s="35">
        <v>1.2675043044683263</v>
      </c>
      <c r="AW57" s="35">
        <v>1.1773857978245279</v>
      </c>
      <c r="AX57" s="35">
        <v>1.6633669736181822</v>
      </c>
      <c r="AY57" s="34">
        <v>41.793000000000006</v>
      </c>
      <c r="AZ57" s="34">
        <v>35.126999999999981</v>
      </c>
      <c r="BA57" s="36">
        <v>154.66600000000003</v>
      </c>
    </row>
    <row r="58" spans="1:53" ht="45.75" customHeight="1" thickBot="1" x14ac:dyDescent="0.3">
      <c r="A58" s="37" t="str">
        <f t="shared" si="114"/>
        <v>Тульская область</v>
      </c>
      <c r="B58" s="124"/>
      <c r="C58" s="38" t="s">
        <v>20</v>
      </c>
      <c r="D58" s="39">
        <f t="shared" ref="D58:G58" si="115">D57/D56</f>
        <v>0.47284458250847677</v>
      </c>
      <c r="E58" s="40">
        <f t="shared" si="115"/>
        <v>0.4955821221461334</v>
      </c>
      <c r="F58" s="40">
        <f t="shared" si="115"/>
        <v>0.57151407499715223</v>
      </c>
      <c r="G58" s="40">
        <f t="shared" si="115"/>
        <v>0.70864793311369645</v>
      </c>
      <c r="H58" s="89" t="s">
        <v>18</v>
      </c>
      <c r="I58" s="89" t="s">
        <v>18</v>
      </c>
      <c r="J58" s="89" t="s">
        <v>18</v>
      </c>
      <c r="K58" s="42">
        <f t="shared" ref="K58:M58" si="116">(E58-D58)*100</f>
        <v>2.2737539637656621</v>
      </c>
      <c r="L58" s="42">
        <f t="shared" si="116"/>
        <v>7.5931952851018831</v>
      </c>
      <c r="M58" s="43">
        <v>13.713385811654422</v>
      </c>
      <c r="N58" s="39">
        <v>0.8260561189572575</v>
      </c>
      <c r="O58" s="40">
        <v>0.93291423746990843</v>
      </c>
      <c r="P58" s="40">
        <v>0.91365754955353995</v>
      </c>
      <c r="Q58" s="40">
        <v>0.70901635431484689</v>
      </c>
      <c r="R58" s="89" t="s">
        <v>18</v>
      </c>
      <c r="S58" s="89" t="s">
        <v>18</v>
      </c>
      <c r="T58" s="89" t="s">
        <v>18</v>
      </c>
      <c r="U58" s="42">
        <v>10.685811851265093</v>
      </c>
      <c r="V58" s="42">
        <v>-1.9256687916368476</v>
      </c>
      <c r="W58" s="43">
        <v>-20.464119523869307</v>
      </c>
      <c r="X58" s="39">
        <v>0.87826629288616842</v>
      </c>
      <c r="Y58" s="40">
        <v>0.9001802444094108</v>
      </c>
      <c r="Z58" s="40">
        <v>0.97153739010237683</v>
      </c>
      <c r="AA58" s="40">
        <v>1.3017554337249955</v>
      </c>
      <c r="AB58" s="89" t="s">
        <v>18</v>
      </c>
      <c r="AC58" s="89" t="s">
        <v>18</v>
      </c>
      <c r="AD58" s="89" t="s">
        <v>18</v>
      </c>
      <c r="AE58" s="42">
        <v>2.1913951523242381</v>
      </c>
      <c r="AF58" s="42">
        <v>7.1357145692966029</v>
      </c>
      <c r="AG58" s="43">
        <v>33.021804362261861</v>
      </c>
      <c r="AH58" s="39">
        <v>0.2438049482055388</v>
      </c>
      <c r="AI58" s="40">
        <v>0.24544190417404996</v>
      </c>
      <c r="AJ58" s="40">
        <v>0.286188915230772</v>
      </c>
      <c r="AK58" s="40">
        <v>0.38391214453514594</v>
      </c>
      <c r="AL58" s="89" t="s">
        <v>18</v>
      </c>
      <c r="AM58" s="89" t="s">
        <v>18</v>
      </c>
      <c r="AN58" s="89" t="s">
        <v>18</v>
      </c>
      <c r="AO58" s="42">
        <v>0.16369559685111557</v>
      </c>
      <c r="AP58" s="42">
        <v>4.0747011056722044</v>
      </c>
      <c r="AQ58" s="43">
        <v>9.7723229304373938</v>
      </c>
      <c r="AR58" s="90" t="s">
        <v>18</v>
      </c>
      <c r="AS58" s="91" t="s">
        <v>18</v>
      </c>
      <c r="AT58" s="40">
        <v>0.76581704713417642</v>
      </c>
      <c r="AU58" s="40">
        <v>0.75620651733067112</v>
      </c>
      <c r="AV58" s="89" t="s">
        <v>18</v>
      </c>
      <c r="AW58" s="89" t="s">
        <v>18</v>
      </c>
      <c r="AX58" s="89" t="s">
        <v>18</v>
      </c>
      <c r="AY58" s="42" t="s">
        <v>18</v>
      </c>
      <c r="AZ58" s="42" t="s">
        <v>18</v>
      </c>
      <c r="BA58" s="43">
        <v>-0.96105298035052966</v>
      </c>
    </row>
    <row r="59" spans="1:53" ht="14.25" customHeight="1" x14ac:dyDescent="0.25">
      <c r="A59" s="26" t="str">
        <f t="shared" ref="A59" si="117">B59</f>
        <v>Ярославская область</v>
      </c>
      <c r="B59" s="125" t="s">
        <v>38</v>
      </c>
      <c r="C59" s="27" t="s">
        <v>17</v>
      </c>
      <c r="D59" s="28">
        <f t="shared" ref="D59:G60" si="118">N59+X59+AH59</f>
        <v>3169.5259999999998</v>
      </c>
      <c r="E59" s="29">
        <f t="shared" si="118"/>
        <v>3382.7079999999996</v>
      </c>
      <c r="F59" s="29">
        <f t="shared" si="118"/>
        <v>3511.9430000000002</v>
      </c>
      <c r="G59" s="29">
        <f t="shared" si="118"/>
        <v>3123.1019999999999</v>
      </c>
      <c r="H59" s="30">
        <f t="shared" ref="H59:J60" si="119">E59/D59</f>
        <v>1.0672598994297569</v>
      </c>
      <c r="I59" s="30">
        <f t="shared" si="119"/>
        <v>1.0382045982094821</v>
      </c>
      <c r="J59" s="30">
        <f t="shared" si="119"/>
        <v>0.88928037841160856</v>
      </c>
      <c r="K59" s="29">
        <f t="shared" ref="K59:M60" si="120">E59-D59</f>
        <v>213.18199999999979</v>
      </c>
      <c r="L59" s="29">
        <f t="shared" si="120"/>
        <v>129.23500000000058</v>
      </c>
      <c r="M59" s="31">
        <v>-388.84100000000035</v>
      </c>
      <c r="N59" s="28">
        <v>317.37200000000001</v>
      </c>
      <c r="O59" s="29">
        <v>364.33600000000001</v>
      </c>
      <c r="P59" s="29">
        <v>399.27800000000002</v>
      </c>
      <c r="Q59" s="29">
        <v>303.54399999999998</v>
      </c>
      <c r="R59" s="30">
        <v>1.1479777674148948</v>
      </c>
      <c r="S59" s="30">
        <v>1.0959059769004436</v>
      </c>
      <c r="T59" s="30">
        <v>0.76023221915557571</v>
      </c>
      <c r="U59" s="29">
        <v>46.963999999999999</v>
      </c>
      <c r="V59" s="29">
        <v>34.942000000000007</v>
      </c>
      <c r="W59" s="31">
        <v>-95.734000000000037</v>
      </c>
      <c r="X59" s="28">
        <v>644.851</v>
      </c>
      <c r="Y59" s="29">
        <v>718.84799999999996</v>
      </c>
      <c r="Z59" s="29">
        <v>877.97699999999998</v>
      </c>
      <c r="AA59" s="29">
        <v>856.88599999999997</v>
      </c>
      <c r="AB59" s="30">
        <v>1.1147505392718626</v>
      </c>
      <c r="AC59" s="30">
        <v>1.2213666866987181</v>
      </c>
      <c r="AD59" s="30">
        <v>0.9759777306239229</v>
      </c>
      <c r="AE59" s="29">
        <v>73.996999999999957</v>
      </c>
      <c r="AF59" s="29">
        <v>159.12900000000002</v>
      </c>
      <c r="AG59" s="31">
        <v>-21.091000000000008</v>
      </c>
      <c r="AH59" s="28">
        <v>2207.3029999999999</v>
      </c>
      <c r="AI59" s="29">
        <v>2299.5239999999999</v>
      </c>
      <c r="AJ59" s="29">
        <v>2234.6880000000001</v>
      </c>
      <c r="AK59" s="29">
        <v>1962.672</v>
      </c>
      <c r="AL59" s="30">
        <v>1.04177994593402</v>
      </c>
      <c r="AM59" s="30">
        <v>0.97180459956060483</v>
      </c>
      <c r="AN59" s="30">
        <v>0.87827562505369872</v>
      </c>
      <c r="AO59" s="29">
        <v>92.221000000000004</v>
      </c>
      <c r="AP59" s="29">
        <v>-64.835999999999785</v>
      </c>
      <c r="AQ59" s="31">
        <v>-272.01600000000008</v>
      </c>
      <c r="AR59" s="28" t="s">
        <v>18</v>
      </c>
      <c r="AS59" s="29" t="s">
        <v>18</v>
      </c>
      <c r="AT59" s="29">
        <v>353.255</v>
      </c>
      <c r="AU59" s="29">
        <v>308.44</v>
      </c>
      <c r="AV59" s="30" t="s">
        <v>18</v>
      </c>
      <c r="AW59" s="30" t="s">
        <v>18</v>
      </c>
      <c r="AX59" s="30">
        <v>0.87313696904502414</v>
      </c>
      <c r="AY59" s="29" t="s">
        <v>18</v>
      </c>
      <c r="AZ59" s="29" t="s">
        <v>18</v>
      </c>
      <c r="BA59" s="31">
        <v>-44.814999999999998</v>
      </c>
    </row>
    <row r="60" spans="1:53" ht="14.25" customHeight="1" x14ac:dyDescent="0.25">
      <c r="A60" s="32" t="str">
        <f t="shared" ref="A60:A61" si="121">A59</f>
        <v>Ярославская область</v>
      </c>
      <c r="B60" s="123"/>
      <c r="C60" s="27" t="s">
        <v>19</v>
      </c>
      <c r="D60" s="33">
        <f t="shared" si="118"/>
        <v>1433.6089999999999</v>
      </c>
      <c r="E60" s="34">
        <f t="shared" si="118"/>
        <v>1835.4349999999999</v>
      </c>
      <c r="F60" s="34">
        <f t="shared" si="118"/>
        <v>2149.002</v>
      </c>
      <c r="G60" s="34">
        <f t="shared" si="118"/>
        <v>2566.9670000000001</v>
      </c>
      <c r="H60" s="35">
        <f t="shared" si="119"/>
        <v>1.2802898140287904</v>
      </c>
      <c r="I60" s="35">
        <f t="shared" si="119"/>
        <v>1.1708406998885823</v>
      </c>
      <c r="J60" s="35">
        <f t="shared" si="119"/>
        <v>1.194492606335406</v>
      </c>
      <c r="K60" s="34">
        <f t="shared" si="120"/>
        <v>401.82600000000002</v>
      </c>
      <c r="L60" s="34">
        <f t="shared" si="120"/>
        <v>313.56700000000001</v>
      </c>
      <c r="M60" s="36">
        <v>417.96500000000015</v>
      </c>
      <c r="N60" s="33">
        <v>228.48400000000001</v>
      </c>
      <c r="O60" s="34">
        <v>312.69400000000002</v>
      </c>
      <c r="P60" s="34">
        <v>344.35700000000003</v>
      </c>
      <c r="Q60" s="34">
        <v>379.23200000000003</v>
      </c>
      <c r="R60" s="35">
        <v>1.3685597240944662</v>
      </c>
      <c r="S60" s="35">
        <v>1.1012587385750927</v>
      </c>
      <c r="T60" s="35">
        <v>1.1012757109627509</v>
      </c>
      <c r="U60" s="34">
        <v>84.210000000000008</v>
      </c>
      <c r="V60" s="34">
        <v>31.663000000000011</v>
      </c>
      <c r="W60" s="36">
        <v>34.875</v>
      </c>
      <c r="X60" s="33">
        <v>684.44299999999998</v>
      </c>
      <c r="Y60" s="34">
        <v>871.06899999999996</v>
      </c>
      <c r="Z60" s="34">
        <v>1070.451</v>
      </c>
      <c r="AA60" s="34">
        <v>1328.279</v>
      </c>
      <c r="AB60" s="35">
        <v>1.2726684325794844</v>
      </c>
      <c r="AC60" s="35">
        <v>1.228893463089606</v>
      </c>
      <c r="AD60" s="35">
        <v>1.2408592266250393</v>
      </c>
      <c r="AE60" s="34">
        <v>186.62599999999998</v>
      </c>
      <c r="AF60" s="34">
        <v>199.38200000000006</v>
      </c>
      <c r="AG60" s="36">
        <v>257.82799999999997</v>
      </c>
      <c r="AH60" s="33">
        <v>520.68200000000002</v>
      </c>
      <c r="AI60" s="34">
        <v>651.67200000000003</v>
      </c>
      <c r="AJ60" s="34">
        <v>734.19399999999996</v>
      </c>
      <c r="AK60" s="34">
        <v>859.45600000000002</v>
      </c>
      <c r="AL60" s="35">
        <v>1.2515738973116028</v>
      </c>
      <c r="AM60" s="35">
        <v>1.1266311886961538</v>
      </c>
      <c r="AN60" s="35">
        <v>1.1706115822248617</v>
      </c>
      <c r="AO60" s="34">
        <v>130.99</v>
      </c>
      <c r="AP60" s="34">
        <v>82.521999999999935</v>
      </c>
      <c r="AQ60" s="36">
        <v>125.26200000000006</v>
      </c>
      <c r="AR60" s="33">
        <v>174.76300000000001</v>
      </c>
      <c r="AS60" s="34">
        <v>247.71899999999999</v>
      </c>
      <c r="AT60" s="34">
        <v>318.11200000000002</v>
      </c>
      <c r="AU60" s="34">
        <v>368.67200000000003</v>
      </c>
      <c r="AV60" s="35">
        <v>1.4174567843307793</v>
      </c>
      <c r="AW60" s="35">
        <v>1.2841647188951999</v>
      </c>
      <c r="AX60" s="35">
        <v>1.1589377326224726</v>
      </c>
      <c r="AY60" s="34">
        <v>72.955999999999989</v>
      </c>
      <c r="AZ60" s="34">
        <v>70.393000000000029</v>
      </c>
      <c r="BA60" s="36">
        <v>50.56</v>
      </c>
    </row>
    <row r="61" spans="1:53" ht="45.75" customHeight="1" thickBot="1" x14ac:dyDescent="0.3">
      <c r="A61" s="37" t="str">
        <f t="shared" si="121"/>
        <v>Ярославская область</v>
      </c>
      <c r="B61" s="124"/>
      <c r="C61" s="38" t="s">
        <v>20</v>
      </c>
      <c r="D61" s="39">
        <f t="shared" ref="D61:G61" si="122">D60/D59</f>
        <v>0.45231021925675952</v>
      </c>
      <c r="E61" s="40">
        <f t="shared" si="122"/>
        <v>0.54259338967478132</v>
      </c>
      <c r="F61" s="40">
        <f t="shared" si="122"/>
        <v>0.61191255097249575</v>
      </c>
      <c r="G61" s="40">
        <f t="shared" si="122"/>
        <v>0.82192864658278864</v>
      </c>
      <c r="H61" s="89" t="s">
        <v>18</v>
      </c>
      <c r="I61" s="89" t="s">
        <v>18</v>
      </c>
      <c r="J61" s="89" t="s">
        <v>18</v>
      </c>
      <c r="K61" s="42">
        <f t="shared" ref="K61:M61" si="123">(E61-D61)*100</f>
        <v>9.0283170418021808</v>
      </c>
      <c r="L61" s="42">
        <f t="shared" si="123"/>
        <v>6.9319161297714427</v>
      </c>
      <c r="M61" s="43">
        <v>21.001609561029287</v>
      </c>
      <c r="N61" s="39">
        <v>0.71992488310247915</v>
      </c>
      <c r="O61" s="40">
        <v>0.85825721312195336</v>
      </c>
      <c r="P61" s="40">
        <v>0.86244922084362274</v>
      </c>
      <c r="Q61" s="40">
        <v>1.2493477057691802</v>
      </c>
      <c r="R61" s="89" t="s">
        <v>18</v>
      </c>
      <c r="S61" s="89" t="s">
        <v>18</v>
      </c>
      <c r="T61" s="89" t="s">
        <v>18</v>
      </c>
      <c r="U61" s="42">
        <v>13.83323300194742</v>
      </c>
      <c r="V61" s="42">
        <v>0.41920077216693885</v>
      </c>
      <c r="W61" s="43">
        <v>38.689848492555747</v>
      </c>
      <c r="X61" s="39">
        <v>1.0613971289491682</v>
      </c>
      <c r="Y61" s="40">
        <v>1.2117568665420229</v>
      </c>
      <c r="Z61" s="40">
        <v>1.2192244215964656</v>
      </c>
      <c r="AA61" s="40">
        <v>1.5501233536316383</v>
      </c>
      <c r="AB61" s="89" t="s">
        <v>18</v>
      </c>
      <c r="AC61" s="89" t="s">
        <v>18</v>
      </c>
      <c r="AD61" s="89" t="s">
        <v>18</v>
      </c>
      <c r="AE61" s="42">
        <v>15.03597375928547</v>
      </c>
      <c r="AF61" s="42">
        <v>0.74675550544427427</v>
      </c>
      <c r="AG61" s="43">
        <v>33.089893203517271</v>
      </c>
      <c r="AH61" s="39">
        <v>0.23589058683832714</v>
      </c>
      <c r="AI61" s="40">
        <v>0.2833943024730336</v>
      </c>
      <c r="AJ61" s="40">
        <v>0.32854429790646389</v>
      </c>
      <c r="AK61" s="40">
        <v>0.43790098396471749</v>
      </c>
      <c r="AL61" s="89" t="s">
        <v>18</v>
      </c>
      <c r="AM61" s="89" t="s">
        <v>18</v>
      </c>
      <c r="AN61" s="89" t="s">
        <v>18</v>
      </c>
      <c r="AO61" s="42">
        <v>4.7503715634706456</v>
      </c>
      <c r="AP61" s="42">
        <v>4.5149995433430288</v>
      </c>
      <c r="AQ61" s="43">
        <v>10.935668605825361</v>
      </c>
      <c r="AR61" s="90" t="s">
        <v>18</v>
      </c>
      <c r="AS61" s="91" t="s">
        <v>18</v>
      </c>
      <c r="AT61" s="40">
        <v>0.90051662396852139</v>
      </c>
      <c r="AU61" s="40">
        <v>1.1952794708857477</v>
      </c>
      <c r="AV61" s="89" t="s">
        <v>18</v>
      </c>
      <c r="AW61" s="89" t="s">
        <v>18</v>
      </c>
      <c r="AX61" s="89" t="s">
        <v>18</v>
      </c>
      <c r="AY61" s="42" t="s">
        <v>18</v>
      </c>
      <c r="AZ61" s="42" t="s">
        <v>18</v>
      </c>
      <c r="BA61" s="43">
        <v>29.476284691722633</v>
      </c>
    </row>
    <row r="62" spans="1:53" ht="14.25" customHeight="1" x14ac:dyDescent="0.25">
      <c r="A62" s="26" t="str">
        <f t="shared" ref="A62" si="124">B62</f>
        <v>город Москва</v>
      </c>
      <c r="B62" s="125" t="s">
        <v>39</v>
      </c>
      <c r="C62" s="27" t="s">
        <v>17</v>
      </c>
      <c r="D62" s="28">
        <f t="shared" ref="D62:G63" si="125">N62+X62+AH62</f>
        <v>29981.51</v>
      </c>
      <c r="E62" s="29">
        <f t="shared" si="125"/>
        <v>36336.125</v>
      </c>
      <c r="F62" s="29">
        <f t="shared" si="125"/>
        <v>42559.112999999998</v>
      </c>
      <c r="G62" s="29">
        <f t="shared" si="125"/>
        <v>42935.491000000002</v>
      </c>
      <c r="H62" s="30">
        <f t="shared" ref="H62:J63" si="126">E62/D62</f>
        <v>1.2119511325480272</v>
      </c>
      <c r="I62" s="30">
        <f t="shared" si="126"/>
        <v>1.1712617402103278</v>
      </c>
      <c r="J62" s="30">
        <f t="shared" si="126"/>
        <v>1.0088436523571345</v>
      </c>
      <c r="K62" s="29">
        <f t="shared" ref="K62:M63" si="127">E62-D62</f>
        <v>6354.6150000000016</v>
      </c>
      <c r="L62" s="29">
        <f t="shared" si="127"/>
        <v>6222.9879999999976</v>
      </c>
      <c r="M62" s="31">
        <v>376.37800000000425</v>
      </c>
      <c r="N62" s="28">
        <v>2596.04</v>
      </c>
      <c r="O62" s="29">
        <v>3973.6790000000001</v>
      </c>
      <c r="P62" s="29">
        <v>4741.1859999999997</v>
      </c>
      <c r="Q62" s="29">
        <v>7353.0429999999997</v>
      </c>
      <c r="R62" s="30">
        <v>1.5306694041694273</v>
      </c>
      <c r="S62" s="30">
        <v>1.1931477102201762</v>
      </c>
      <c r="T62" s="30">
        <v>1.5508868456120473</v>
      </c>
      <c r="U62" s="29">
        <v>1377.6390000000001</v>
      </c>
      <c r="V62" s="29">
        <v>767.50699999999961</v>
      </c>
      <c r="W62" s="31">
        <v>2611.857</v>
      </c>
      <c r="X62" s="28">
        <v>12965.13</v>
      </c>
      <c r="Y62" s="29">
        <v>14930.638999999999</v>
      </c>
      <c r="Z62" s="29">
        <v>18144.462</v>
      </c>
      <c r="AA62" s="29">
        <v>17273.416000000001</v>
      </c>
      <c r="AB62" s="30">
        <v>1.1515996368721333</v>
      </c>
      <c r="AC62" s="30">
        <v>1.215250197931917</v>
      </c>
      <c r="AD62" s="30">
        <v>0.9519938370175981</v>
      </c>
      <c r="AE62" s="29">
        <v>1965.509</v>
      </c>
      <c r="AF62" s="29">
        <v>3213.8230000000003</v>
      </c>
      <c r="AG62" s="31">
        <v>-871.04599999999846</v>
      </c>
      <c r="AH62" s="28">
        <v>14420.34</v>
      </c>
      <c r="AI62" s="29">
        <v>17431.807000000001</v>
      </c>
      <c r="AJ62" s="29">
        <v>19673.465</v>
      </c>
      <c r="AK62" s="29">
        <v>18309.031999999999</v>
      </c>
      <c r="AL62" s="30">
        <v>1.2088346738010338</v>
      </c>
      <c r="AM62" s="30">
        <v>1.1285958478085489</v>
      </c>
      <c r="AN62" s="30">
        <v>0.93064602498848059</v>
      </c>
      <c r="AO62" s="29">
        <v>3011.4670000000006</v>
      </c>
      <c r="AP62" s="29">
        <v>2241.6579999999994</v>
      </c>
      <c r="AQ62" s="31">
        <v>-1364.4330000000009</v>
      </c>
      <c r="AR62" s="28" t="s">
        <v>18</v>
      </c>
      <c r="AS62" s="29" t="s">
        <v>18</v>
      </c>
      <c r="AT62" s="29">
        <v>487.83699999999999</v>
      </c>
      <c r="AU62" s="29">
        <v>391.23</v>
      </c>
      <c r="AV62" s="30" t="s">
        <v>18</v>
      </c>
      <c r="AW62" s="30" t="s">
        <v>18</v>
      </c>
      <c r="AX62" s="30">
        <v>0.80196869036173979</v>
      </c>
      <c r="AY62" s="29" t="s">
        <v>18</v>
      </c>
      <c r="AZ62" s="29" t="s">
        <v>18</v>
      </c>
      <c r="BA62" s="31">
        <v>-96.606999999999971</v>
      </c>
    </row>
    <row r="63" spans="1:53" ht="14.25" customHeight="1" x14ac:dyDescent="0.25">
      <c r="A63" s="32" t="str">
        <f t="shared" ref="A63:A64" si="128">A62</f>
        <v>город Москва</v>
      </c>
      <c r="B63" s="123"/>
      <c r="C63" s="27" t="s">
        <v>19</v>
      </c>
      <c r="D63" s="33">
        <f t="shared" si="125"/>
        <v>18837.514000000003</v>
      </c>
      <c r="E63" s="34">
        <f t="shared" si="125"/>
        <v>24814.526999999998</v>
      </c>
      <c r="F63" s="34">
        <f t="shared" si="125"/>
        <v>31534.066000000003</v>
      </c>
      <c r="G63" s="34">
        <f t="shared" si="125"/>
        <v>41928.686000000002</v>
      </c>
      <c r="H63" s="35">
        <f t="shared" si="126"/>
        <v>1.3172930886740148</v>
      </c>
      <c r="I63" s="35">
        <f t="shared" si="126"/>
        <v>1.2707905333033349</v>
      </c>
      <c r="J63" s="35">
        <f t="shared" si="126"/>
        <v>1.3296314531719442</v>
      </c>
      <c r="K63" s="34">
        <f t="shared" si="127"/>
        <v>5977.0129999999954</v>
      </c>
      <c r="L63" s="34">
        <f t="shared" si="127"/>
        <v>6719.5390000000043</v>
      </c>
      <c r="M63" s="36">
        <v>10394.619999999999</v>
      </c>
      <c r="N63" s="33">
        <v>2057.721</v>
      </c>
      <c r="O63" s="34">
        <v>3152.232</v>
      </c>
      <c r="P63" s="34">
        <v>4248.0969999999998</v>
      </c>
      <c r="Q63" s="34">
        <v>8365.0329999999994</v>
      </c>
      <c r="R63" s="35">
        <v>1.5319044710142919</v>
      </c>
      <c r="S63" s="35">
        <v>1.3476473178370119</v>
      </c>
      <c r="T63" s="35">
        <v>1.9691247633940563</v>
      </c>
      <c r="U63" s="34">
        <v>1094.511</v>
      </c>
      <c r="V63" s="34">
        <v>1095.8649999999998</v>
      </c>
      <c r="W63" s="36">
        <v>4116.9359999999997</v>
      </c>
      <c r="X63" s="33">
        <v>15392.27</v>
      </c>
      <c r="Y63" s="34">
        <v>20040.870999999999</v>
      </c>
      <c r="Z63" s="34">
        <v>25177.29</v>
      </c>
      <c r="AA63" s="34">
        <v>30588.001</v>
      </c>
      <c r="AB63" s="35">
        <v>1.3020088005213006</v>
      </c>
      <c r="AC63" s="35">
        <v>1.2562971938694683</v>
      </c>
      <c r="AD63" s="35">
        <v>1.2149044237882631</v>
      </c>
      <c r="AE63" s="34">
        <v>4648.6009999999987</v>
      </c>
      <c r="AF63" s="34">
        <v>5136.4190000000017</v>
      </c>
      <c r="AG63" s="36">
        <v>5410.7109999999993</v>
      </c>
      <c r="AH63" s="33">
        <v>1387.5229999999999</v>
      </c>
      <c r="AI63" s="34">
        <v>1621.424</v>
      </c>
      <c r="AJ63" s="34">
        <v>2108.6790000000001</v>
      </c>
      <c r="AK63" s="34">
        <v>2975.652</v>
      </c>
      <c r="AL63" s="35">
        <v>1.168574502909141</v>
      </c>
      <c r="AM63" s="35">
        <v>1.3005105388843388</v>
      </c>
      <c r="AN63" s="35">
        <v>1.41114508182611</v>
      </c>
      <c r="AO63" s="34">
        <v>233.90100000000007</v>
      </c>
      <c r="AP63" s="34">
        <v>487.25500000000011</v>
      </c>
      <c r="AQ63" s="36">
        <v>866.97299999999996</v>
      </c>
      <c r="AR63" s="33">
        <v>188.459</v>
      </c>
      <c r="AS63" s="34">
        <v>334.08300000000003</v>
      </c>
      <c r="AT63" s="34">
        <v>462.79300000000001</v>
      </c>
      <c r="AU63" s="34">
        <v>872.95100000000002</v>
      </c>
      <c r="AV63" s="35">
        <v>1.7727091834298176</v>
      </c>
      <c r="AW63" s="35">
        <v>1.3852635422933821</v>
      </c>
      <c r="AX63" s="35">
        <v>1.886266646211157</v>
      </c>
      <c r="AY63" s="34">
        <v>145.62400000000002</v>
      </c>
      <c r="AZ63" s="34">
        <v>128.70999999999998</v>
      </c>
      <c r="BA63" s="36">
        <v>410.15800000000002</v>
      </c>
    </row>
    <row r="64" spans="1:53" ht="45.75" customHeight="1" thickBot="1" x14ac:dyDescent="0.3">
      <c r="A64" s="37" t="str">
        <f t="shared" si="128"/>
        <v>город Москва</v>
      </c>
      <c r="B64" s="124"/>
      <c r="C64" s="38" t="s">
        <v>20</v>
      </c>
      <c r="D64" s="39">
        <f t="shared" ref="D64:G64" si="129">D63/D62</f>
        <v>0.62830437826513752</v>
      </c>
      <c r="E64" s="40">
        <f t="shared" si="129"/>
        <v>0.68291616125825194</v>
      </c>
      <c r="F64" s="40">
        <f t="shared" si="129"/>
        <v>0.74094744408794433</v>
      </c>
      <c r="G64" s="40">
        <f t="shared" si="129"/>
        <v>0.97655075145175352</v>
      </c>
      <c r="H64" s="89" t="s">
        <v>18</v>
      </c>
      <c r="I64" s="89" t="s">
        <v>18</v>
      </c>
      <c r="J64" s="89" t="s">
        <v>18</v>
      </c>
      <c r="K64" s="42">
        <f t="shared" ref="K64:M64" si="130">(E64-D64)*100</f>
        <v>5.4611782993114417</v>
      </c>
      <c r="L64" s="42">
        <f t="shared" si="130"/>
        <v>5.8031282829692383</v>
      </c>
      <c r="M64" s="43">
        <v>23.560330736380919</v>
      </c>
      <c r="N64" s="39">
        <v>0.79263840310626954</v>
      </c>
      <c r="O64" s="40">
        <v>0.79327796734461942</v>
      </c>
      <c r="P64" s="40">
        <v>0.89599880704954415</v>
      </c>
      <c r="Q64" s="40">
        <v>1.1376287341172899</v>
      </c>
      <c r="R64" s="89" t="s">
        <v>18</v>
      </c>
      <c r="S64" s="89" t="s">
        <v>18</v>
      </c>
      <c r="T64" s="89" t="s">
        <v>18</v>
      </c>
      <c r="U64" s="42">
        <v>6.3956423834987675E-2</v>
      </c>
      <c r="V64" s="42">
        <v>10.272083970492474</v>
      </c>
      <c r="W64" s="43">
        <v>24.162992706774578</v>
      </c>
      <c r="X64" s="39">
        <v>1.1872052189218312</v>
      </c>
      <c r="Y64" s="40">
        <v>1.3422647885331633</v>
      </c>
      <c r="Z64" s="40">
        <v>1.3876019029938722</v>
      </c>
      <c r="AA64" s="40">
        <v>1.7708136595563957</v>
      </c>
      <c r="AB64" s="89" t="s">
        <v>18</v>
      </c>
      <c r="AC64" s="89" t="s">
        <v>18</v>
      </c>
      <c r="AD64" s="89" t="s">
        <v>18</v>
      </c>
      <c r="AE64" s="42">
        <v>15.505956961133215</v>
      </c>
      <c r="AF64" s="42">
        <v>4.5337114460708872</v>
      </c>
      <c r="AG64" s="43">
        <v>38.32117565625235</v>
      </c>
      <c r="AH64" s="39">
        <v>9.6219853346037609E-2</v>
      </c>
      <c r="AI64" s="40">
        <v>9.3015256536513963E-2</v>
      </c>
      <c r="AJ64" s="40">
        <v>0.10718391498396444</v>
      </c>
      <c r="AK64" s="40">
        <v>0.16252372053312267</v>
      </c>
      <c r="AL64" s="89" t="s">
        <v>18</v>
      </c>
      <c r="AM64" s="89" t="s">
        <v>18</v>
      </c>
      <c r="AN64" s="89" t="s">
        <v>18</v>
      </c>
      <c r="AO64" s="42">
        <v>-0.32045968095236466</v>
      </c>
      <c r="AP64" s="42">
        <v>1.416865844745048</v>
      </c>
      <c r="AQ64" s="43">
        <v>5.5339805549158223</v>
      </c>
      <c r="AR64" s="90" t="s">
        <v>18</v>
      </c>
      <c r="AS64" s="91" t="s">
        <v>18</v>
      </c>
      <c r="AT64" s="40">
        <v>0.94866318052956211</v>
      </c>
      <c r="AU64" s="40">
        <v>2.2312987245354394</v>
      </c>
      <c r="AV64" s="89" t="s">
        <v>18</v>
      </c>
      <c r="AW64" s="89" t="s">
        <v>18</v>
      </c>
      <c r="AX64" s="89" t="s">
        <v>18</v>
      </c>
      <c r="AY64" s="42" t="s">
        <v>18</v>
      </c>
      <c r="AZ64" s="42" t="s">
        <v>18</v>
      </c>
      <c r="BA64" s="43">
        <v>128.26355440058771</v>
      </c>
    </row>
    <row r="65" spans="1:53" ht="14.25" customHeight="1" x14ac:dyDescent="0.25">
      <c r="A65" s="26" t="str">
        <f t="shared" ref="A65" si="131">B65</f>
        <v>Республика Карелия</v>
      </c>
      <c r="B65" s="125" t="s">
        <v>40</v>
      </c>
      <c r="C65" s="27" t="s">
        <v>17</v>
      </c>
      <c r="D65" s="28">
        <f t="shared" ref="D65:G66" si="132">N65+X65+AH65</f>
        <v>627.67599999999993</v>
      </c>
      <c r="E65" s="29">
        <f t="shared" si="132"/>
        <v>746.50700000000006</v>
      </c>
      <c r="F65" s="29">
        <f t="shared" si="132"/>
        <v>956.48399999999992</v>
      </c>
      <c r="G65" s="29">
        <f t="shared" si="132"/>
        <v>971.89199999999994</v>
      </c>
      <c r="H65" s="30">
        <f t="shared" ref="H65:J66" si="133">E65/D65</f>
        <v>1.1893190117194223</v>
      </c>
      <c r="I65" s="30">
        <f t="shared" si="133"/>
        <v>1.2812793450027928</v>
      </c>
      <c r="J65" s="30">
        <f t="shared" si="133"/>
        <v>1.0161089992096053</v>
      </c>
      <c r="K65" s="29">
        <f t="shared" ref="K65:M66" si="134">E65-D65</f>
        <v>118.83100000000013</v>
      </c>
      <c r="L65" s="29">
        <f t="shared" si="134"/>
        <v>209.97699999999986</v>
      </c>
      <c r="M65" s="31">
        <v>15.408000000000015</v>
      </c>
      <c r="N65" s="28">
        <v>51.887999999999998</v>
      </c>
      <c r="O65" s="29">
        <v>56.003</v>
      </c>
      <c r="P65" s="29">
        <v>62.334000000000003</v>
      </c>
      <c r="Q65" s="29">
        <v>91.24</v>
      </c>
      <c r="R65" s="30">
        <v>1.0793054270736973</v>
      </c>
      <c r="S65" s="30">
        <v>1.1130475153116799</v>
      </c>
      <c r="T65" s="30">
        <v>1.4637276606667307</v>
      </c>
      <c r="U65" s="29">
        <v>4.115000000000002</v>
      </c>
      <c r="V65" s="29">
        <v>6.3310000000000031</v>
      </c>
      <c r="W65" s="31">
        <v>28.905999999999992</v>
      </c>
      <c r="X65" s="28">
        <v>381.99799999999999</v>
      </c>
      <c r="Y65" s="29">
        <v>418.83600000000001</v>
      </c>
      <c r="Z65" s="29">
        <v>507.72899999999998</v>
      </c>
      <c r="AA65" s="29">
        <v>474.416</v>
      </c>
      <c r="AB65" s="30">
        <v>1.0964350598694235</v>
      </c>
      <c r="AC65" s="30">
        <v>1.2122382030197976</v>
      </c>
      <c r="AD65" s="30">
        <v>0.93438822679027589</v>
      </c>
      <c r="AE65" s="29">
        <v>36.838000000000022</v>
      </c>
      <c r="AF65" s="29">
        <v>88.892999999999972</v>
      </c>
      <c r="AG65" s="31">
        <v>-33.312999999999988</v>
      </c>
      <c r="AH65" s="28">
        <v>193.79</v>
      </c>
      <c r="AI65" s="29">
        <v>271.66800000000001</v>
      </c>
      <c r="AJ65" s="29">
        <v>386.42099999999999</v>
      </c>
      <c r="AK65" s="29">
        <v>406.23599999999999</v>
      </c>
      <c r="AL65" s="30">
        <v>1.401868001444863</v>
      </c>
      <c r="AM65" s="30">
        <v>1.4224016078448694</v>
      </c>
      <c r="AN65" s="30">
        <v>1.0512782690381735</v>
      </c>
      <c r="AO65" s="29">
        <v>77.878000000000014</v>
      </c>
      <c r="AP65" s="29">
        <v>114.75299999999999</v>
      </c>
      <c r="AQ65" s="31">
        <v>19.814999999999998</v>
      </c>
      <c r="AR65" s="28" t="s">
        <v>18</v>
      </c>
      <c r="AS65" s="29" t="s">
        <v>18</v>
      </c>
      <c r="AT65" s="29">
        <v>79.164000000000001</v>
      </c>
      <c r="AU65" s="29">
        <v>80.39</v>
      </c>
      <c r="AV65" s="30" t="s">
        <v>18</v>
      </c>
      <c r="AW65" s="30" t="s">
        <v>18</v>
      </c>
      <c r="AX65" s="30">
        <v>1.0154868374513668</v>
      </c>
      <c r="AY65" s="29" t="s">
        <v>18</v>
      </c>
      <c r="AZ65" s="29" t="s">
        <v>18</v>
      </c>
      <c r="BA65" s="31">
        <v>1.2259999999999991</v>
      </c>
    </row>
    <row r="66" spans="1:53" ht="14.25" customHeight="1" x14ac:dyDescent="0.25">
      <c r="A66" s="32" t="str">
        <f t="shared" ref="A66:A67" si="135">A65</f>
        <v>Республика Карелия</v>
      </c>
      <c r="B66" s="123"/>
      <c r="C66" s="27" t="s">
        <v>19</v>
      </c>
      <c r="D66" s="33">
        <f t="shared" si="132"/>
        <v>341.15999999999997</v>
      </c>
      <c r="E66" s="34">
        <f t="shared" si="132"/>
        <v>436.19500000000005</v>
      </c>
      <c r="F66" s="34">
        <f t="shared" si="132"/>
        <v>552.76199999999994</v>
      </c>
      <c r="G66" s="34">
        <f t="shared" si="132"/>
        <v>684.75699999999995</v>
      </c>
      <c r="H66" s="35">
        <f t="shared" si="133"/>
        <v>1.2785643100011728</v>
      </c>
      <c r="I66" s="35">
        <f t="shared" si="133"/>
        <v>1.2672359839062801</v>
      </c>
      <c r="J66" s="35">
        <f t="shared" si="133"/>
        <v>1.2387917403873638</v>
      </c>
      <c r="K66" s="34">
        <f t="shared" si="134"/>
        <v>95.035000000000082</v>
      </c>
      <c r="L66" s="34">
        <f t="shared" si="134"/>
        <v>116.56699999999989</v>
      </c>
      <c r="M66" s="36">
        <v>131.995</v>
      </c>
      <c r="N66" s="33">
        <v>31.5</v>
      </c>
      <c r="O66" s="34">
        <v>43.655999999999999</v>
      </c>
      <c r="P66" s="34">
        <v>50.161000000000001</v>
      </c>
      <c r="Q66" s="34">
        <v>68.677999999999997</v>
      </c>
      <c r="R66" s="35">
        <v>1.385904761904762</v>
      </c>
      <c r="S66" s="35">
        <v>1.1490058640278542</v>
      </c>
      <c r="T66" s="35">
        <v>1.3691513327086779</v>
      </c>
      <c r="U66" s="34">
        <v>12.155999999999999</v>
      </c>
      <c r="V66" s="34">
        <v>6.5050000000000026</v>
      </c>
      <c r="W66" s="36">
        <v>18.516999999999996</v>
      </c>
      <c r="X66" s="33">
        <v>271.80399999999997</v>
      </c>
      <c r="Y66" s="34">
        <v>343.20800000000003</v>
      </c>
      <c r="Z66" s="34">
        <v>422.59899999999999</v>
      </c>
      <c r="AA66" s="34">
        <v>516.79899999999998</v>
      </c>
      <c r="AB66" s="35">
        <v>1.2627040072993778</v>
      </c>
      <c r="AC66" s="35">
        <v>1.2313203654926457</v>
      </c>
      <c r="AD66" s="35">
        <v>1.2229063485715772</v>
      </c>
      <c r="AE66" s="34">
        <v>71.404000000000053</v>
      </c>
      <c r="AF66" s="34">
        <v>79.390999999999963</v>
      </c>
      <c r="AG66" s="36">
        <v>94.199999999999989</v>
      </c>
      <c r="AH66" s="33">
        <v>37.856000000000002</v>
      </c>
      <c r="AI66" s="34">
        <v>49.331000000000003</v>
      </c>
      <c r="AJ66" s="34">
        <v>80.001999999999995</v>
      </c>
      <c r="AK66" s="34">
        <v>99.28</v>
      </c>
      <c r="AL66" s="35">
        <v>1.30312235841082</v>
      </c>
      <c r="AM66" s="35">
        <v>1.621738866027447</v>
      </c>
      <c r="AN66" s="35">
        <v>1.2409689757756057</v>
      </c>
      <c r="AO66" s="34">
        <v>11.475000000000001</v>
      </c>
      <c r="AP66" s="34">
        <v>30.670999999999992</v>
      </c>
      <c r="AQ66" s="36">
        <v>19.278000000000006</v>
      </c>
      <c r="AR66" s="33">
        <v>14.938000000000001</v>
      </c>
      <c r="AS66" s="34">
        <v>20.585000000000001</v>
      </c>
      <c r="AT66" s="34">
        <v>40.304000000000002</v>
      </c>
      <c r="AU66" s="34">
        <v>53.901000000000003</v>
      </c>
      <c r="AV66" s="35">
        <v>1.3780291873075379</v>
      </c>
      <c r="AW66" s="35">
        <v>1.9579305319407336</v>
      </c>
      <c r="AX66" s="35">
        <v>1.3373610559745932</v>
      </c>
      <c r="AY66" s="34">
        <v>5.6470000000000002</v>
      </c>
      <c r="AZ66" s="34">
        <v>19.719000000000001</v>
      </c>
      <c r="BA66" s="36">
        <v>13.597000000000001</v>
      </c>
    </row>
    <row r="67" spans="1:53" ht="45.75" customHeight="1" thickBot="1" x14ac:dyDescent="0.3">
      <c r="A67" s="37" t="str">
        <f t="shared" si="135"/>
        <v>Республика Карелия</v>
      </c>
      <c r="B67" s="124"/>
      <c r="C67" s="38" t="s">
        <v>20</v>
      </c>
      <c r="D67" s="39">
        <f t="shared" ref="D67:G67" si="136">D66/D65</f>
        <v>0.54352882697442628</v>
      </c>
      <c r="E67" s="40">
        <f t="shared" si="136"/>
        <v>0.58431468157699795</v>
      </c>
      <c r="F67" s="40">
        <f t="shared" si="136"/>
        <v>0.57791034664458574</v>
      </c>
      <c r="G67" s="40">
        <f t="shared" si="136"/>
        <v>0.70456079482082368</v>
      </c>
      <c r="H67" s="89" t="s">
        <v>18</v>
      </c>
      <c r="I67" s="89" t="s">
        <v>18</v>
      </c>
      <c r="J67" s="89" t="s">
        <v>18</v>
      </c>
      <c r="K67" s="42">
        <f t="shared" ref="K67:M67" si="137">(E67-D67)*100</f>
        <v>4.078585460257167</v>
      </c>
      <c r="L67" s="42">
        <f t="shared" si="137"/>
        <v>-0.64043349324122145</v>
      </c>
      <c r="M67" s="43">
        <v>12.665044817623794</v>
      </c>
      <c r="N67" s="39">
        <v>0.60707678075855687</v>
      </c>
      <c r="O67" s="40">
        <v>0.7795296680534971</v>
      </c>
      <c r="P67" s="40">
        <v>0.80471331857413286</v>
      </c>
      <c r="Q67" s="40">
        <v>0.75271810609381851</v>
      </c>
      <c r="R67" s="89" t="s">
        <v>18</v>
      </c>
      <c r="S67" s="89" t="s">
        <v>18</v>
      </c>
      <c r="T67" s="89" t="s">
        <v>18</v>
      </c>
      <c r="U67" s="42">
        <v>17.245288729494025</v>
      </c>
      <c r="V67" s="42">
        <v>2.5183650520635759</v>
      </c>
      <c r="W67" s="43">
        <v>-5.1995212480314361</v>
      </c>
      <c r="X67" s="39">
        <v>0.71153252111267595</v>
      </c>
      <c r="Y67" s="40">
        <v>0.81943290452587647</v>
      </c>
      <c r="Z67" s="40">
        <v>0.83233181480671781</v>
      </c>
      <c r="AA67" s="40">
        <v>1.0893372061650535</v>
      </c>
      <c r="AB67" s="89" t="s">
        <v>18</v>
      </c>
      <c r="AC67" s="89" t="s">
        <v>18</v>
      </c>
      <c r="AD67" s="89" t="s">
        <v>18</v>
      </c>
      <c r="AE67" s="42">
        <v>10.790038341320052</v>
      </c>
      <c r="AF67" s="42">
        <v>1.2898910280841336</v>
      </c>
      <c r="AG67" s="43">
        <v>25.700539135833566</v>
      </c>
      <c r="AH67" s="39">
        <v>0.19534547706279995</v>
      </c>
      <c r="AI67" s="40">
        <v>0.1815856118497578</v>
      </c>
      <c r="AJ67" s="40">
        <v>0.20703326164985858</v>
      </c>
      <c r="AK67" s="40">
        <v>0.24438996051556239</v>
      </c>
      <c r="AL67" s="89" t="s">
        <v>18</v>
      </c>
      <c r="AM67" s="89" t="s">
        <v>18</v>
      </c>
      <c r="AN67" s="89" t="s">
        <v>18</v>
      </c>
      <c r="AO67" s="42">
        <v>-1.3759865213042151</v>
      </c>
      <c r="AP67" s="42">
        <v>2.5447649800100782</v>
      </c>
      <c r="AQ67" s="43">
        <v>3.7356698865703808</v>
      </c>
      <c r="AR67" s="90" t="s">
        <v>18</v>
      </c>
      <c r="AS67" s="91" t="s">
        <v>18</v>
      </c>
      <c r="AT67" s="40">
        <v>0.50912030721034818</v>
      </c>
      <c r="AU67" s="40">
        <v>0.67049384251772615</v>
      </c>
      <c r="AV67" s="89" t="s">
        <v>18</v>
      </c>
      <c r="AW67" s="89" t="s">
        <v>18</v>
      </c>
      <c r="AX67" s="89" t="s">
        <v>18</v>
      </c>
      <c r="AY67" s="42" t="s">
        <v>18</v>
      </c>
      <c r="AZ67" s="42" t="s">
        <v>18</v>
      </c>
      <c r="BA67" s="43">
        <v>16.137353530737798</v>
      </c>
    </row>
    <row r="68" spans="1:53" ht="14.25" customHeight="1" x14ac:dyDescent="0.25">
      <c r="A68" s="26" t="str">
        <f t="shared" ref="A68" si="138">B68</f>
        <v>Республика Коми</v>
      </c>
      <c r="B68" s="125" t="s">
        <v>41</v>
      </c>
      <c r="C68" s="27" t="s">
        <v>17</v>
      </c>
      <c r="D68" s="28">
        <f t="shared" ref="D68:G69" si="139">N68+X68+AH68</f>
        <v>794.68000000000006</v>
      </c>
      <c r="E68" s="29">
        <f t="shared" si="139"/>
        <v>831.31500000000005</v>
      </c>
      <c r="F68" s="29">
        <f t="shared" si="139"/>
        <v>971.76300000000003</v>
      </c>
      <c r="G68" s="29">
        <f t="shared" si="139"/>
        <v>1027.8579999999999</v>
      </c>
      <c r="H68" s="30">
        <f t="shared" ref="H68:J69" si="140">E68/D68</f>
        <v>1.0461003171087733</v>
      </c>
      <c r="I68" s="30">
        <f t="shared" si="140"/>
        <v>1.1689467891232566</v>
      </c>
      <c r="J68" s="30">
        <f t="shared" si="140"/>
        <v>1.0577249802678224</v>
      </c>
      <c r="K68" s="29">
        <f t="shared" ref="K68:M69" si="141">E68-D68</f>
        <v>36.634999999999991</v>
      </c>
      <c r="L68" s="29">
        <f t="shared" si="141"/>
        <v>140.44799999999998</v>
      </c>
      <c r="M68" s="31">
        <v>56.094999999999914</v>
      </c>
      <c r="N68" s="28">
        <v>83.263999999999996</v>
      </c>
      <c r="O68" s="29">
        <v>92.528000000000006</v>
      </c>
      <c r="P68" s="29">
        <v>98.408000000000001</v>
      </c>
      <c r="Q68" s="29">
        <v>162.96600000000001</v>
      </c>
      <c r="R68" s="30">
        <v>1.1112605687932362</v>
      </c>
      <c r="S68" s="30">
        <v>1.063548331315926</v>
      </c>
      <c r="T68" s="30">
        <v>1.6560239004958948</v>
      </c>
      <c r="U68" s="29">
        <v>9.26400000000001</v>
      </c>
      <c r="V68" s="29">
        <v>5.8799999999999955</v>
      </c>
      <c r="W68" s="31">
        <v>64.558000000000007</v>
      </c>
      <c r="X68" s="28">
        <v>426.67099999999999</v>
      </c>
      <c r="Y68" s="29">
        <v>471.97699999999998</v>
      </c>
      <c r="Z68" s="29">
        <v>602.95500000000004</v>
      </c>
      <c r="AA68" s="29">
        <v>580.63499999999999</v>
      </c>
      <c r="AB68" s="30">
        <v>1.1061848590600252</v>
      </c>
      <c r="AC68" s="30">
        <v>1.2775092854100942</v>
      </c>
      <c r="AD68" s="30">
        <v>0.96298231211284413</v>
      </c>
      <c r="AE68" s="29">
        <v>45.305999999999983</v>
      </c>
      <c r="AF68" s="29">
        <v>130.97800000000007</v>
      </c>
      <c r="AG68" s="31">
        <v>-22.32000000000005</v>
      </c>
      <c r="AH68" s="28">
        <v>284.745</v>
      </c>
      <c r="AI68" s="29">
        <v>266.81</v>
      </c>
      <c r="AJ68" s="29">
        <v>270.39999999999998</v>
      </c>
      <c r="AK68" s="29">
        <v>284.25700000000001</v>
      </c>
      <c r="AL68" s="30">
        <v>0.93701381938225425</v>
      </c>
      <c r="AM68" s="30">
        <v>1.0134552677935609</v>
      </c>
      <c r="AN68" s="30">
        <v>1.0512463017751481</v>
      </c>
      <c r="AO68" s="29">
        <v>-17.935000000000002</v>
      </c>
      <c r="AP68" s="29">
        <v>3.589999999999975</v>
      </c>
      <c r="AQ68" s="31">
        <v>13.857000000000028</v>
      </c>
      <c r="AR68" s="28" t="s">
        <v>18</v>
      </c>
      <c r="AS68" s="29" t="s">
        <v>18</v>
      </c>
      <c r="AT68" s="29">
        <v>42.249000000000002</v>
      </c>
      <c r="AU68" s="29">
        <v>55.344999999999999</v>
      </c>
      <c r="AV68" s="30" t="s">
        <v>18</v>
      </c>
      <c r="AW68" s="30" t="s">
        <v>18</v>
      </c>
      <c r="AX68" s="30">
        <v>1.3099718336528674</v>
      </c>
      <c r="AY68" s="29" t="s">
        <v>18</v>
      </c>
      <c r="AZ68" s="29" t="s">
        <v>18</v>
      </c>
      <c r="BA68" s="31">
        <v>13.095999999999997</v>
      </c>
    </row>
    <row r="69" spans="1:53" ht="14.25" customHeight="1" x14ac:dyDescent="0.25">
      <c r="A69" s="32" t="str">
        <f t="shared" ref="A69:A70" si="142">A68</f>
        <v>Республика Коми</v>
      </c>
      <c r="B69" s="123"/>
      <c r="C69" s="27" t="s">
        <v>19</v>
      </c>
      <c r="D69" s="33">
        <f t="shared" si="139"/>
        <v>307.89299999999997</v>
      </c>
      <c r="E69" s="34">
        <f t="shared" si="139"/>
        <v>426.077</v>
      </c>
      <c r="F69" s="34">
        <f t="shared" si="139"/>
        <v>525.50800000000004</v>
      </c>
      <c r="G69" s="34">
        <f t="shared" si="139"/>
        <v>659.61</v>
      </c>
      <c r="H69" s="35">
        <f t="shared" si="140"/>
        <v>1.3838476353798237</v>
      </c>
      <c r="I69" s="35">
        <f t="shared" si="140"/>
        <v>1.2333639224834949</v>
      </c>
      <c r="J69" s="35">
        <f t="shared" si="140"/>
        <v>1.2551854586419235</v>
      </c>
      <c r="K69" s="34">
        <f t="shared" si="141"/>
        <v>118.18400000000003</v>
      </c>
      <c r="L69" s="34">
        <f t="shared" si="141"/>
        <v>99.43100000000004</v>
      </c>
      <c r="M69" s="36">
        <v>134.10199999999998</v>
      </c>
      <c r="N69" s="33">
        <v>55.634</v>
      </c>
      <c r="O69" s="34">
        <v>73.760000000000005</v>
      </c>
      <c r="P69" s="34">
        <v>84.908000000000001</v>
      </c>
      <c r="Q69" s="34">
        <v>122.97199999999999</v>
      </c>
      <c r="R69" s="35">
        <v>1.3258079591616638</v>
      </c>
      <c r="S69" s="35">
        <v>1.1511388286334057</v>
      </c>
      <c r="T69" s="35">
        <v>1.4482969802609882</v>
      </c>
      <c r="U69" s="34">
        <v>18.126000000000005</v>
      </c>
      <c r="V69" s="34">
        <v>11.147999999999996</v>
      </c>
      <c r="W69" s="36">
        <v>38.063999999999993</v>
      </c>
      <c r="X69" s="33">
        <v>232.75800000000001</v>
      </c>
      <c r="Y69" s="34">
        <v>319.81299999999999</v>
      </c>
      <c r="Z69" s="34">
        <v>398.86900000000003</v>
      </c>
      <c r="AA69" s="34">
        <v>481.05900000000003</v>
      </c>
      <c r="AB69" s="35">
        <v>1.3740150714475978</v>
      </c>
      <c r="AC69" s="35">
        <v>1.2471944542592079</v>
      </c>
      <c r="AD69" s="35">
        <v>1.2060576279430089</v>
      </c>
      <c r="AE69" s="34">
        <v>87.054999999999978</v>
      </c>
      <c r="AF69" s="34">
        <v>79.05600000000004</v>
      </c>
      <c r="AG69" s="36">
        <v>82.19</v>
      </c>
      <c r="AH69" s="33">
        <v>19.501000000000001</v>
      </c>
      <c r="AI69" s="34">
        <v>32.503999999999998</v>
      </c>
      <c r="AJ69" s="34">
        <v>41.731000000000002</v>
      </c>
      <c r="AK69" s="34">
        <v>55.579000000000001</v>
      </c>
      <c r="AL69" s="35">
        <v>1.6667863186503253</v>
      </c>
      <c r="AM69" s="35">
        <v>1.2838727541225696</v>
      </c>
      <c r="AN69" s="35">
        <v>1.3318396395964631</v>
      </c>
      <c r="AO69" s="34">
        <v>13.002999999999997</v>
      </c>
      <c r="AP69" s="34">
        <v>9.2270000000000039</v>
      </c>
      <c r="AQ69" s="36">
        <v>13.847999999999999</v>
      </c>
      <c r="AR69" s="33">
        <v>11.16</v>
      </c>
      <c r="AS69" s="34">
        <v>16.021000000000001</v>
      </c>
      <c r="AT69" s="34">
        <v>19.699000000000002</v>
      </c>
      <c r="AU69" s="34">
        <v>29.838000000000001</v>
      </c>
      <c r="AV69" s="35">
        <v>1.435573476702509</v>
      </c>
      <c r="AW69" s="35">
        <v>1.2295736845390426</v>
      </c>
      <c r="AX69" s="35">
        <v>1.5146961774709375</v>
      </c>
      <c r="AY69" s="34">
        <v>4.8610000000000007</v>
      </c>
      <c r="AZ69" s="34">
        <v>3.6780000000000008</v>
      </c>
      <c r="BA69" s="36">
        <v>10.138999999999999</v>
      </c>
    </row>
    <row r="70" spans="1:53" ht="45.75" customHeight="1" thickBot="1" x14ac:dyDescent="0.3">
      <c r="A70" s="37" t="str">
        <f t="shared" si="142"/>
        <v>Республика Коми</v>
      </c>
      <c r="B70" s="124"/>
      <c r="C70" s="38" t="s">
        <v>20</v>
      </c>
      <c r="D70" s="39">
        <f t="shared" ref="D70:G70" si="143">D69/D68</f>
        <v>0.38744274424925751</v>
      </c>
      <c r="E70" s="40">
        <f t="shared" si="143"/>
        <v>0.51253375675886992</v>
      </c>
      <c r="F70" s="40">
        <f t="shared" si="143"/>
        <v>0.54077794688622638</v>
      </c>
      <c r="G70" s="40">
        <f t="shared" si="143"/>
        <v>0.64173261287064953</v>
      </c>
      <c r="H70" s="89" t="s">
        <v>18</v>
      </c>
      <c r="I70" s="89" t="s">
        <v>18</v>
      </c>
      <c r="J70" s="89" t="s">
        <v>18</v>
      </c>
      <c r="K70" s="42">
        <f t="shared" ref="K70:M70" si="144">(E70-D70)*100</f>
        <v>12.50910125096124</v>
      </c>
      <c r="L70" s="42">
        <f t="shared" si="144"/>
        <v>2.8244190127356461</v>
      </c>
      <c r="M70" s="43">
        <v>10.095466598442314</v>
      </c>
      <c r="N70" s="39">
        <v>0.66816391237509609</v>
      </c>
      <c r="O70" s="40">
        <v>0.79716410167733009</v>
      </c>
      <c r="P70" s="40">
        <v>0.86281603121697426</v>
      </c>
      <c r="Q70" s="40">
        <v>0.75458684633604545</v>
      </c>
      <c r="R70" s="89" t="s">
        <v>18</v>
      </c>
      <c r="S70" s="89" t="s">
        <v>18</v>
      </c>
      <c r="T70" s="89" t="s">
        <v>18</v>
      </c>
      <c r="U70" s="42">
        <v>12.9000189302234</v>
      </c>
      <c r="V70" s="42">
        <v>6.5651929539644165</v>
      </c>
      <c r="W70" s="43">
        <v>-10.822918488092881</v>
      </c>
      <c r="X70" s="39">
        <v>0.54552102205211983</v>
      </c>
      <c r="Y70" s="40">
        <v>0.67760293404127747</v>
      </c>
      <c r="Z70" s="40">
        <v>0.66152366262822271</v>
      </c>
      <c r="AA70" s="40">
        <v>0.82850499883747974</v>
      </c>
      <c r="AB70" s="89" t="s">
        <v>18</v>
      </c>
      <c r="AC70" s="89" t="s">
        <v>18</v>
      </c>
      <c r="AD70" s="89" t="s">
        <v>18</v>
      </c>
      <c r="AE70" s="42">
        <v>13.208191198915763</v>
      </c>
      <c r="AF70" s="42">
        <v>-1.6079271413054763</v>
      </c>
      <c r="AG70" s="43">
        <v>16.698133620925702</v>
      </c>
      <c r="AH70" s="39">
        <v>6.8485838206114244E-2</v>
      </c>
      <c r="AI70" s="40">
        <v>0.12182451932086502</v>
      </c>
      <c r="AJ70" s="40">
        <v>0.15433062130177516</v>
      </c>
      <c r="AK70" s="40">
        <v>0.19552376898370136</v>
      </c>
      <c r="AL70" s="89" t="s">
        <v>18</v>
      </c>
      <c r="AM70" s="89" t="s">
        <v>18</v>
      </c>
      <c r="AN70" s="89" t="s">
        <v>18</v>
      </c>
      <c r="AO70" s="42">
        <v>5.3338681114750779</v>
      </c>
      <c r="AP70" s="42">
        <v>3.2506101980910138</v>
      </c>
      <c r="AQ70" s="43">
        <v>4.1193147681926199</v>
      </c>
      <c r="AR70" s="90" t="s">
        <v>18</v>
      </c>
      <c r="AS70" s="91" t="s">
        <v>18</v>
      </c>
      <c r="AT70" s="40">
        <v>0.46625955643920569</v>
      </c>
      <c r="AU70" s="40">
        <v>0.53912729243834134</v>
      </c>
      <c r="AV70" s="89" t="s">
        <v>18</v>
      </c>
      <c r="AW70" s="89" t="s">
        <v>18</v>
      </c>
      <c r="AX70" s="89" t="s">
        <v>18</v>
      </c>
      <c r="AY70" s="42" t="s">
        <v>18</v>
      </c>
      <c r="AZ70" s="42" t="s">
        <v>18</v>
      </c>
      <c r="BA70" s="43">
        <v>7.2867735999135652</v>
      </c>
    </row>
    <row r="71" spans="1:53" ht="14.25" customHeight="1" x14ac:dyDescent="0.25">
      <c r="A71" s="26" t="str">
        <f t="shared" ref="A71" si="145">B71</f>
        <v>Архангельская область</v>
      </c>
      <c r="B71" s="125" t="s">
        <v>42</v>
      </c>
      <c r="C71" s="27" t="s">
        <v>17</v>
      </c>
      <c r="D71" s="28">
        <f t="shared" ref="D71:G72" si="146">N71+X71+AH71</f>
        <v>1451.94</v>
      </c>
      <c r="E71" s="29">
        <f t="shared" si="146"/>
        <v>1612.932</v>
      </c>
      <c r="F71" s="29">
        <f t="shared" si="146"/>
        <v>1676.3020000000001</v>
      </c>
      <c r="G71" s="29">
        <f t="shared" si="146"/>
        <v>1646.049</v>
      </c>
      <c r="H71" s="30">
        <f t="shared" ref="H71:J72" si="147">E71/D71</f>
        <v>1.1108806149014421</v>
      </c>
      <c r="I71" s="30">
        <f t="shared" si="147"/>
        <v>1.0392886990896084</v>
      </c>
      <c r="J71" s="30">
        <f t="shared" si="147"/>
        <v>0.98195253599888321</v>
      </c>
      <c r="K71" s="29">
        <f t="shared" ref="K71:M72" si="148">E71-D71</f>
        <v>160.99199999999996</v>
      </c>
      <c r="L71" s="29">
        <f t="shared" si="148"/>
        <v>63.370000000000118</v>
      </c>
      <c r="M71" s="31">
        <v>-30.253000000000156</v>
      </c>
      <c r="N71" s="28">
        <v>113.14400000000001</v>
      </c>
      <c r="O71" s="29">
        <v>123.279</v>
      </c>
      <c r="P71" s="29">
        <v>125.361</v>
      </c>
      <c r="Q71" s="29">
        <v>122.21599999999999</v>
      </c>
      <c r="R71" s="30">
        <v>1.0895761153927737</v>
      </c>
      <c r="S71" s="30">
        <v>1.0168885211593217</v>
      </c>
      <c r="T71" s="30">
        <v>0.97491245283620898</v>
      </c>
      <c r="U71" s="29">
        <v>10.134999999999991</v>
      </c>
      <c r="V71" s="29">
        <v>2.0820000000000078</v>
      </c>
      <c r="W71" s="31">
        <v>-3.1450000000000102</v>
      </c>
      <c r="X71" s="28">
        <v>634.495</v>
      </c>
      <c r="Y71" s="29">
        <v>710.548</v>
      </c>
      <c r="Z71" s="29">
        <v>824.553</v>
      </c>
      <c r="AA71" s="29">
        <v>811.06799999999998</v>
      </c>
      <c r="AB71" s="30">
        <v>1.1198638287141742</v>
      </c>
      <c r="AC71" s="30">
        <v>1.1604465848894092</v>
      </c>
      <c r="AD71" s="30">
        <v>0.98364568438899624</v>
      </c>
      <c r="AE71" s="29">
        <v>76.052999999999997</v>
      </c>
      <c r="AF71" s="29">
        <v>114.005</v>
      </c>
      <c r="AG71" s="31">
        <v>-13.485000000000014</v>
      </c>
      <c r="AH71" s="28">
        <v>704.30100000000004</v>
      </c>
      <c r="AI71" s="29">
        <v>779.10500000000002</v>
      </c>
      <c r="AJ71" s="29">
        <v>726.38800000000003</v>
      </c>
      <c r="AK71" s="29">
        <v>712.76499999999999</v>
      </c>
      <c r="AL71" s="30">
        <v>1.1062102708927006</v>
      </c>
      <c r="AM71" s="30">
        <v>0.93233646299279305</v>
      </c>
      <c r="AN71" s="30">
        <v>0.98124556022401244</v>
      </c>
      <c r="AO71" s="29">
        <v>74.803999999999974</v>
      </c>
      <c r="AP71" s="29">
        <v>-52.716999999999985</v>
      </c>
      <c r="AQ71" s="31">
        <v>-13.623000000000047</v>
      </c>
      <c r="AR71" s="28" t="s">
        <v>18</v>
      </c>
      <c r="AS71" s="29" t="s">
        <v>18</v>
      </c>
      <c r="AT71" s="29">
        <v>116.541</v>
      </c>
      <c r="AU71" s="29">
        <v>168.196</v>
      </c>
      <c r="AV71" s="30" t="s">
        <v>18</v>
      </c>
      <c r="AW71" s="30" t="s">
        <v>18</v>
      </c>
      <c r="AX71" s="30">
        <v>1.4432345698080504</v>
      </c>
      <c r="AY71" s="29" t="s">
        <v>18</v>
      </c>
      <c r="AZ71" s="29" t="s">
        <v>18</v>
      </c>
      <c r="BA71" s="31">
        <v>51.655000000000001</v>
      </c>
    </row>
    <row r="72" spans="1:53" ht="14.25" customHeight="1" x14ac:dyDescent="0.25">
      <c r="A72" s="32" t="str">
        <f t="shared" ref="A72:A73" si="149">A71</f>
        <v>Архангельская область</v>
      </c>
      <c r="B72" s="123"/>
      <c r="C72" s="27" t="s">
        <v>19</v>
      </c>
      <c r="D72" s="33">
        <f t="shared" si="146"/>
        <v>458.1</v>
      </c>
      <c r="E72" s="34">
        <f t="shared" si="146"/>
        <v>568.024</v>
      </c>
      <c r="F72" s="34">
        <f t="shared" si="146"/>
        <v>741.88</v>
      </c>
      <c r="G72" s="34">
        <f t="shared" si="146"/>
        <v>927.88</v>
      </c>
      <c r="H72" s="35">
        <f t="shared" si="147"/>
        <v>1.2399563414101724</v>
      </c>
      <c r="I72" s="35">
        <f t="shared" si="147"/>
        <v>1.3060715744405167</v>
      </c>
      <c r="J72" s="35">
        <f t="shared" si="147"/>
        <v>1.2507144012508762</v>
      </c>
      <c r="K72" s="34">
        <f t="shared" si="148"/>
        <v>109.92399999999998</v>
      </c>
      <c r="L72" s="34">
        <f t="shared" si="148"/>
        <v>173.85599999999999</v>
      </c>
      <c r="M72" s="36">
        <v>186</v>
      </c>
      <c r="N72" s="33">
        <v>53</v>
      </c>
      <c r="O72" s="34">
        <v>65.331999999999994</v>
      </c>
      <c r="P72" s="34">
        <v>77.718999999999994</v>
      </c>
      <c r="Q72" s="34">
        <v>94.021000000000001</v>
      </c>
      <c r="R72" s="35">
        <v>1.2326792452830186</v>
      </c>
      <c r="S72" s="35">
        <v>1.1896008081797589</v>
      </c>
      <c r="T72" s="35">
        <v>1.2097556582045574</v>
      </c>
      <c r="U72" s="34">
        <v>12.331999999999994</v>
      </c>
      <c r="V72" s="34">
        <v>12.387</v>
      </c>
      <c r="W72" s="36">
        <v>16.302000000000007</v>
      </c>
      <c r="X72" s="33">
        <v>322.827</v>
      </c>
      <c r="Y72" s="34">
        <v>396.51100000000002</v>
      </c>
      <c r="Z72" s="34">
        <v>503.262</v>
      </c>
      <c r="AA72" s="34">
        <v>624.16600000000005</v>
      </c>
      <c r="AB72" s="35">
        <v>1.2282460884622415</v>
      </c>
      <c r="AC72" s="35">
        <v>1.2692258222344399</v>
      </c>
      <c r="AD72" s="35">
        <v>1.2402406698697697</v>
      </c>
      <c r="AE72" s="34">
        <v>73.684000000000026</v>
      </c>
      <c r="AF72" s="34">
        <v>106.75099999999998</v>
      </c>
      <c r="AG72" s="36">
        <v>120.90400000000005</v>
      </c>
      <c r="AH72" s="33">
        <v>82.272999999999996</v>
      </c>
      <c r="AI72" s="34">
        <v>106.181</v>
      </c>
      <c r="AJ72" s="34">
        <v>160.899</v>
      </c>
      <c r="AK72" s="34">
        <v>209.69300000000001</v>
      </c>
      <c r="AL72" s="35">
        <v>1.290593511844712</v>
      </c>
      <c r="AM72" s="35">
        <v>1.5153276009832268</v>
      </c>
      <c r="AN72" s="35">
        <v>1.3032585659326659</v>
      </c>
      <c r="AO72" s="34">
        <v>23.908000000000001</v>
      </c>
      <c r="AP72" s="34">
        <v>54.718000000000004</v>
      </c>
      <c r="AQ72" s="36">
        <v>48.794000000000011</v>
      </c>
      <c r="AR72" s="33">
        <v>38.462000000000003</v>
      </c>
      <c r="AS72" s="34">
        <v>43.253999999999998</v>
      </c>
      <c r="AT72" s="34">
        <v>62.088999999999999</v>
      </c>
      <c r="AU72" s="34">
        <v>91.626999999999995</v>
      </c>
      <c r="AV72" s="35">
        <v>1.1245905049139409</v>
      </c>
      <c r="AW72" s="35">
        <v>1.4354510565496834</v>
      </c>
      <c r="AX72" s="35">
        <v>1.4757364428481696</v>
      </c>
      <c r="AY72" s="34">
        <v>4.7919999999999945</v>
      </c>
      <c r="AZ72" s="34">
        <v>18.835000000000001</v>
      </c>
      <c r="BA72" s="36">
        <v>29.537999999999997</v>
      </c>
    </row>
    <row r="73" spans="1:53" ht="45.75" customHeight="1" thickBot="1" x14ac:dyDescent="0.3">
      <c r="A73" s="37" t="str">
        <f t="shared" si="149"/>
        <v>Архангельская область</v>
      </c>
      <c r="B73" s="124"/>
      <c r="C73" s="38" t="s">
        <v>20</v>
      </c>
      <c r="D73" s="39">
        <f t="shared" ref="D73:G73" si="150">D72/D71</f>
        <v>0.31550890532666642</v>
      </c>
      <c r="E73" s="40">
        <f t="shared" si="150"/>
        <v>0.35216859731222394</v>
      </c>
      <c r="F73" s="40">
        <f t="shared" si="150"/>
        <v>0.44256941768249392</v>
      </c>
      <c r="G73" s="40">
        <f t="shared" si="150"/>
        <v>0.56370132359364755</v>
      </c>
      <c r="H73" s="89" t="s">
        <v>18</v>
      </c>
      <c r="I73" s="89" t="s">
        <v>18</v>
      </c>
      <c r="J73" s="89" t="s">
        <v>18</v>
      </c>
      <c r="K73" s="42">
        <f t="shared" ref="K73:M73" si="151">(E73-D73)*100</f>
        <v>3.6659691985557519</v>
      </c>
      <c r="L73" s="42">
        <f t="shared" si="151"/>
        <v>9.0400820370269983</v>
      </c>
      <c r="M73" s="43">
        <v>12.113190591115364</v>
      </c>
      <c r="N73" s="39">
        <v>0.4684296118221028</v>
      </c>
      <c r="O73" s="40">
        <v>0.52995238442881587</v>
      </c>
      <c r="P73" s="40">
        <v>0.61996155104059469</v>
      </c>
      <c r="Q73" s="40">
        <v>0.76930189173267005</v>
      </c>
      <c r="R73" s="89" t="s">
        <v>18</v>
      </c>
      <c r="S73" s="89" t="s">
        <v>18</v>
      </c>
      <c r="T73" s="89" t="s">
        <v>18</v>
      </c>
      <c r="U73" s="42">
        <v>6.1522772606713074</v>
      </c>
      <c r="V73" s="42">
        <v>9.0009166611778824</v>
      </c>
      <c r="W73" s="43">
        <v>14.934034069207536</v>
      </c>
      <c r="X73" s="39">
        <v>0.50879360751463765</v>
      </c>
      <c r="Y73" s="40">
        <v>0.55803548810214088</v>
      </c>
      <c r="Z73" s="40">
        <v>0.61034524160363257</v>
      </c>
      <c r="AA73" s="40">
        <v>0.76956062870190922</v>
      </c>
      <c r="AB73" s="89" t="s">
        <v>18</v>
      </c>
      <c r="AC73" s="89" t="s">
        <v>18</v>
      </c>
      <c r="AD73" s="89" t="s">
        <v>18</v>
      </c>
      <c r="AE73" s="42">
        <v>4.9241880587503228</v>
      </c>
      <c r="AF73" s="42">
        <v>5.2309753501491691</v>
      </c>
      <c r="AG73" s="43">
        <v>15.921538709827665</v>
      </c>
      <c r="AH73" s="39">
        <v>0.11681511172069894</v>
      </c>
      <c r="AI73" s="40">
        <v>0.13628586647499374</v>
      </c>
      <c r="AJ73" s="40">
        <v>0.22150558654603325</v>
      </c>
      <c r="AK73" s="40">
        <v>0.29419654444311943</v>
      </c>
      <c r="AL73" s="89" t="s">
        <v>18</v>
      </c>
      <c r="AM73" s="89" t="s">
        <v>18</v>
      </c>
      <c r="AN73" s="89" t="s">
        <v>18</v>
      </c>
      <c r="AO73" s="42">
        <v>1.9470754754294801</v>
      </c>
      <c r="AP73" s="42">
        <v>8.5219720071039511</v>
      </c>
      <c r="AQ73" s="43">
        <v>7.2690957897086186</v>
      </c>
      <c r="AR73" s="90" t="s">
        <v>18</v>
      </c>
      <c r="AS73" s="91" t="s">
        <v>18</v>
      </c>
      <c r="AT73" s="40">
        <v>0.53276529290121077</v>
      </c>
      <c r="AU73" s="40">
        <v>0.5447632523960142</v>
      </c>
      <c r="AV73" s="89" t="s">
        <v>18</v>
      </c>
      <c r="AW73" s="89" t="s">
        <v>18</v>
      </c>
      <c r="AX73" s="89" t="s">
        <v>18</v>
      </c>
      <c r="AY73" s="42" t="s">
        <v>18</v>
      </c>
      <c r="AZ73" s="42" t="s">
        <v>18</v>
      </c>
      <c r="BA73" s="43">
        <v>1.1997959494803423</v>
      </c>
    </row>
    <row r="74" spans="1:53" ht="14.25" customHeight="1" x14ac:dyDescent="0.25">
      <c r="A74" s="26" t="str">
        <f t="shared" ref="A74" si="152">B74</f>
        <v>Вологодская область</v>
      </c>
      <c r="B74" s="125" t="s">
        <v>43</v>
      </c>
      <c r="C74" s="27" t="s">
        <v>17</v>
      </c>
      <c r="D74" s="28">
        <f t="shared" ref="D74:G75" si="153">N74+X74+AH74</f>
        <v>2778.107</v>
      </c>
      <c r="E74" s="29">
        <f t="shared" si="153"/>
        <v>3073.25</v>
      </c>
      <c r="F74" s="29">
        <f t="shared" si="153"/>
        <v>3129.4180000000001</v>
      </c>
      <c r="G74" s="29">
        <f t="shared" si="153"/>
        <v>3042.8409999999999</v>
      </c>
      <c r="H74" s="30">
        <f t="shared" ref="H74:J75" si="154">E74/D74</f>
        <v>1.106238888566927</v>
      </c>
      <c r="I74" s="30">
        <f t="shared" si="154"/>
        <v>1.018276417473359</v>
      </c>
      <c r="J74" s="30">
        <f t="shared" si="154"/>
        <v>0.97233447241627669</v>
      </c>
      <c r="K74" s="29">
        <f t="shared" ref="K74:M75" si="155">E74-D74</f>
        <v>295.14300000000003</v>
      </c>
      <c r="L74" s="29">
        <f t="shared" si="155"/>
        <v>56.16800000000012</v>
      </c>
      <c r="M74" s="31">
        <v>-86.577000000000226</v>
      </c>
      <c r="N74" s="28">
        <v>351.45800000000003</v>
      </c>
      <c r="O74" s="29">
        <v>455.93799999999999</v>
      </c>
      <c r="P74" s="29">
        <v>539.24300000000005</v>
      </c>
      <c r="Q74" s="29">
        <v>694.28700000000003</v>
      </c>
      <c r="R74" s="30">
        <v>1.2972759191709962</v>
      </c>
      <c r="S74" s="30">
        <v>1.1827112458272837</v>
      </c>
      <c r="T74" s="30">
        <v>1.2875215811795424</v>
      </c>
      <c r="U74" s="29">
        <v>104.47999999999996</v>
      </c>
      <c r="V74" s="29">
        <v>83.305000000000064</v>
      </c>
      <c r="W74" s="31">
        <v>155.04399999999998</v>
      </c>
      <c r="X74" s="28">
        <v>900.899</v>
      </c>
      <c r="Y74" s="29">
        <v>988.52599999999995</v>
      </c>
      <c r="Z74" s="29">
        <v>1115.992</v>
      </c>
      <c r="AA74" s="29">
        <v>1071.8389999999999</v>
      </c>
      <c r="AB74" s="30">
        <v>1.0972661752316297</v>
      </c>
      <c r="AC74" s="30">
        <v>1.1289455209068857</v>
      </c>
      <c r="AD74" s="30">
        <v>0.96043609631610261</v>
      </c>
      <c r="AE74" s="29">
        <v>87.626999999999953</v>
      </c>
      <c r="AF74" s="29">
        <v>127.46600000000001</v>
      </c>
      <c r="AG74" s="31">
        <v>-44.15300000000002</v>
      </c>
      <c r="AH74" s="28">
        <v>1525.75</v>
      </c>
      <c r="AI74" s="29">
        <v>1628.7860000000001</v>
      </c>
      <c r="AJ74" s="29">
        <v>1474.183</v>
      </c>
      <c r="AK74" s="29">
        <v>1276.7149999999999</v>
      </c>
      <c r="AL74" s="30">
        <v>1.0675313780108144</v>
      </c>
      <c r="AM74" s="30">
        <v>0.90508083934906114</v>
      </c>
      <c r="AN74" s="30">
        <v>0.86604919470649167</v>
      </c>
      <c r="AO74" s="29">
        <v>103.03600000000006</v>
      </c>
      <c r="AP74" s="29">
        <v>-154.60300000000007</v>
      </c>
      <c r="AQ74" s="31">
        <v>-197.46800000000007</v>
      </c>
      <c r="AR74" s="28" t="s">
        <v>18</v>
      </c>
      <c r="AS74" s="29" t="s">
        <v>18</v>
      </c>
      <c r="AT74" s="29">
        <v>250.126</v>
      </c>
      <c r="AU74" s="29">
        <v>217.72900000000001</v>
      </c>
      <c r="AV74" s="30" t="s">
        <v>18</v>
      </c>
      <c r="AW74" s="30" t="s">
        <v>18</v>
      </c>
      <c r="AX74" s="30">
        <v>0.8704772794511566</v>
      </c>
      <c r="AY74" s="29" t="s">
        <v>18</v>
      </c>
      <c r="AZ74" s="29" t="s">
        <v>18</v>
      </c>
      <c r="BA74" s="31">
        <v>-32.396999999999991</v>
      </c>
    </row>
    <row r="75" spans="1:53" ht="14.25" customHeight="1" x14ac:dyDescent="0.25">
      <c r="A75" s="32" t="str">
        <f t="shared" ref="A75:A76" si="156">A74</f>
        <v>Вологодская область</v>
      </c>
      <c r="B75" s="123"/>
      <c r="C75" s="27" t="s">
        <v>19</v>
      </c>
      <c r="D75" s="33">
        <f t="shared" si="153"/>
        <v>840.55700000000002</v>
      </c>
      <c r="E75" s="34">
        <f t="shared" si="153"/>
        <v>934.81299999999987</v>
      </c>
      <c r="F75" s="34">
        <f t="shared" si="153"/>
        <v>1114.3810000000001</v>
      </c>
      <c r="G75" s="34">
        <f t="shared" si="153"/>
        <v>1411.81</v>
      </c>
      <c r="H75" s="35">
        <f t="shared" si="154"/>
        <v>1.1121351675139222</v>
      </c>
      <c r="I75" s="35">
        <f t="shared" si="154"/>
        <v>1.1920897548493659</v>
      </c>
      <c r="J75" s="35">
        <f t="shared" si="154"/>
        <v>1.2669006381120997</v>
      </c>
      <c r="K75" s="34">
        <f t="shared" si="155"/>
        <v>94.255999999999858</v>
      </c>
      <c r="L75" s="34">
        <f t="shared" si="155"/>
        <v>179.56800000000021</v>
      </c>
      <c r="M75" s="36">
        <v>297.42899999999986</v>
      </c>
      <c r="N75" s="33">
        <v>182.196</v>
      </c>
      <c r="O75" s="34">
        <v>185.00700000000001</v>
      </c>
      <c r="P75" s="34">
        <v>222.768</v>
      </c>
      <c r="Q75" s="34">
        <v>349.262</v>
      </c>
      <c r="R75" s="35">
        <v>1.0154284397022986</v>
      </c>
      <c r="S75" s="35">
        <v>1.2041057905917074</v>
      </c>
      <c r="T75" s="35">
        <v>1.5678284134166487</v>
      </c>
      <c r="U75" s="34">
        <v>2.811000000000007</v>
      </c>
      <c r="V75" s="34">
        <v>37.760999999999996</v>
      </c>
      <c r="W75" s="36">
        <v>126.494</v>
      </c>
      <c r="X75" s="33">
        <v>524.35500000000002</v>
      </c>
      <c r="Y75" s="34">
        <v>582.678</v>
      </c>
      <c r="Z75" s="34">
        <v>677.66300000000001</v>
      </c>
      <c r="AA75" s="34">
        <v>791.87400000000002</v>
      </c>
      <c r="AB75" s="35">
        <v>1.1112280802128329</v>
      </c>
      <c r="AC75" s="35">
        <v>1.1630145637899492</v>
      </c>
      <c r="AD75" s="35">
        <v>1.1685365734885924</v>
      </c>
      <c r="AE75" s="34">
        <v>58.322999999999979</v>
      </c>
      <c r="AF75" s="34">
        <v>94.985000000000014</v>
      </c>
      <c r="AG75" s="36">
        <v>114.21100000000001</v>
      </c>
      <c r="AH75" s="33">
        <v>134.006</v>
      </c>
      <c r="AI75" s="34">
        <v>167.12799999999999</v>
      </c>
      <c r="AJ75" s="34">
        <v>213.95</v>
      </c>
      <c r="AK75" s="34">
        <v>270.67399999999998</v>
      </c>
      <c r="AL75" s="35">
        <v>1.2471680372520633</v>
      </c>
      <c r="AM75" s="35">
        <v>1.2801565267340003</v>
      </c>
      <c r="AN75" s="35">
        <v>1.2651273662070577</v>
      </c>
      <c r="AO75" s="34">
        <v>33.121999999999986</v>
      </c>
      <c r="AP75" s="34">
        <v>46.822000000000003</v>
      </c>
      <c r="AQ75" s="36">
        <v>56.72399999999999</v>
      </c>
      <c r="AR75" s="33">
        <v>72.239000000000004</v>
      </c>
      <c r="AS75" s="34">
        <v>84.614000000000004</v>
      </c>
      <c r="AT75" s="34">
        <v>107.321</v>
      </c>
      <c r="AU75" s="34">
        <v>126.666</v>
      </c>
      <c r="AV75" s="35">
        <v>1.1713063580614349</v>
      </c>
      <c r="AW75" s="35">
        <v>1.2683598458883871</v>
      </c>
      <c r="AX75" s="35">
        <v>1.1802536316284791</v>
      </c>
      <c r="AY75" s="34">
        <v>12.375</v>
      </c>
      <c r="AZ75" s="34">
        <v>22.706999999999994</v>
      </c>
      <c r="BA75" s="36">
        <v>19.344999999999999</v>
      </c>
    </row>
    <row r="76" spans="1:53" ht="45.75" customHeight="1" thickBot="1" x14ac:dyDescent="0.3">
      <c r="A76" s="37" t="str">
        <f t="shared" si="156"/>
        <v>Вологодская область</v>
      </c>
      <c r="B76" s="124"/>
      <c r="C76" s="38" t="s">
        <v>20</v>
      </c>
      <c r="D76" s="39">
        <f t="shared" ref="D76:G76" si="157">D75/D74</f>
        <v>0.30256466003649246</v>
      </c>
      <c r="E76" s="40">
        <f t="shared" si="157"/>
        <v>0.30417733669568042</v>
      </c>
      <c r="F76" s="40">
        <f t="shared" si="157"/>
        <v>0.35609848220979112</v>
      </c>
      <c r="G76" s="40">
        <f t="shared" si="157"/>
        <v>0.46397757884818824</v>
      </c>
      <c r="H76" s="89" t="s">
        <v>18</v>
      </c>
      <c r="I76" s="89" t="s">
        <v>18</v>
      </c>
      <c r="J76" s="89" t="s">
        <v>18</v>
      </c>
      <c r="K76" s="42">
        <f t="shared" ref="K76:M76" si="158">(E76-D76)*100</f>
        <v>0.16126766591879615</v>
      </c>
      <c r="L76" s="42">
        <f t="shared" si="158"/>
        <v>5.1921145514110698</v>
      </c>
      <c r="M76" s="43">
        <v>10.787909663839713</v>
      </c>
      <c r="N76" s="39">
        <v>0.51840049166614499</v>
      </c>
      <c r="O76" s="40">
        <v>0.40577227605507771</v>
      </c>
      <c r="P76" s="40">
        <v>0.41311245579451189</v>
      </c>
      <c r="Q76" s="40">
        <v>0.50305133179794526</v>
      </c>
      <c r="R76" s="89" t="s">
        <v>18</v>
      </c>
      <c r="S76" s="89" t="s">
        <v>18</v>
      </c>
      <c r="T76" s="89" t="s">
        <v>18</v>
      </c>
      <c r="U76" s="42">
        <v>-11.262821561106728</v>
      </c>
      <c r="V76" s="42">
        <v>0.73401797394341828</v>
      </c>
      <c r="W76" s="43">
        <v>8.9938876003433368</v>
      </c>
      <c r="X76" s="39">
        <v>0.58203527809443678</v>
      </c>
      <c r="Y76" s="40">
        <v>0.58944124888976113</v>
      </c>
      <c r="Z76" s="40">
        <v>0.60722926329221005</v>
      </c>
      <c r="AA76" s="40">
        <v>0.73879939058011512</v>
      </c>
      <c r="AB76" s="89" t="s">
        <v>18</v>
      </c>
      <c r="AC76" s="89" t="s">
        <v>18</v>
      </c>
      <c r="AD76" s="89" t="s">
        <v>18</v>
      </c>
      <c r="AE76" s="42">
        <v>0.74059707953243459</v>
      </c>
      <c r="AF76" s="42">
        <v>1.7788014402448926</v>
      </c>
      <c r="AG76" s="43">
        <v>13.157012728790507</v>
      </c>
      <c r="AH76" s="39">
        <v>8.7829592003932491E-2</v>
      </c>
      <c r="AI76" s="40">
        <v>0.10260893696286681</v>
      </c>
      <c r="AJ76" s="40">
        <v>0.14513123540293166</v>
      </c>
      <c r="AK76" s="40">
        <v>0.21200816157090657</v>
      </c>
      <c r="AL76" s="89" t="s">
        <v>18</v>
      </c>
      <c r="AM76" s="89" t="s">
        <v>18</v>
      </c>
      <c r="AN76" s="89" t="s">
        <v>18</v>
      </c>
      <c r="AO76" s="42">
        <v>1.477934495893432</v>
      </c>
      <c r="AP76" s="42">
        <v>4.252229844006485</v>
      </c>
      <c r="AQ76" s="43">
        <v>6.6876926167974915</v>
      </c>
      <c r="AR76" s="90" t="s">
        <v>18</v>
      </c>
      <c r="AS76" s="91" t="s">
        <v>18</v>
      </c>
      <c r="AT76" s="40">
        <v>0.42906774985407353</v>
      </c>
      <c r="AU76" s="40">
        <v>0.5817598941803801</v>
      </c>
      <c r="AV76" s="89" t="s">
        <v>18</v>
      </c>
      <c r="AW76" s="89" t="s">
        <v>18</v>
      </c>
      <c r="AX76" s="89" t="s">
        <v>18</v>
      </c>
      <c r="AY76" s="42" t="s">
        <v>18</v>
      </c>
      <c r="AZ76" s="42" t="s">
        <v>18</v>
      </c>
      <c r="BA76" s="43">
        <v>15.269214432630656</v>
      </c>
    </row>
    <row r="77" spans="1:53" ht="14.25" customHeight="1" x14ac:dyDescent="0.25">
      <c r="A77" s="26" t="str">
        <f t="shared" ref="A77" si="159">B77</f>
        <v>Калининградская область</v>
      </c>
      <c r="B77" s="125" t="s">
        <v>44</v>
      </c>
      <c r="C77" s="27" t="s">
        <v>17</v>
      </c>
      <c r="D77" s="28">
        <f t="shared" ref="D77:G78" si="160">N77+X77+AH77</f>
        <v>1716.0729999999999</v>
      </c>
      <c r="E77" s="29">
        <f t="shared" si="160"/>
        <v>1710.1610000000001</v>
      </c>
      <c r="F77" s="29">
        <f t="shared" si="160"/>
        <v>1885.7379999999998</v>
      </c>
      <c r="G77" s="29">
        <f t="shared" si="160"/>
        <v>1784.9690000000001</v>
      </c>
      <c r="H77" s="30">
        <f t="shared" ref="H77:J78" si="161">E77/D77</f>
        <v>0.99655492511099486</v>
      </c>
      <c r="I77" s="30">
        <f t="shared" si="161"/>
        <v>1.1026669418844188</v>
      </c>
      <c r="J77" s="30">
        <f t="shared" si="161"/>
        <v>0.94656256595561006</v>
      </c>
      <c r="K77" s="29">
        <f t="shared" ref="K77:M78" si="162">E77-D77</f>
        <v>-5.9119999999998072</v>
      </c>
      <c r="L77" s="29">
        <f t="shared" si="162"/>
        <v>175.57699999999977</v>
      </c>
      <c r="M77" s="31">
        <v>-100.76899999999978</v>
      </c>
      <c r="N77" s="28">
        <v>131.596</v>
      </c>
      <c r="O77" s="29">
        <v>140.37299999999999</v>
      </c>
      <c r="P77" s="29">
        <v>144.62299999999999</v>
      </c>
      <c r="Q77" s="29">
        <v>158.64599999999999</v>
      </c>
      <c r="R77" s="30">
        <v>1.066696556126326</v>
      </c>
      <c r="S77" s="30">
        <v>1.0302764776702071</v>
      </c>
      <c r="T77" s="30">
        <v>1.096962447190281</v>
      </c>
      <c r="U77" s="29">
        <v>8.7769999999999868</v>
      </c>
      <c r="V77" s="29">
        <v>4.25</v>
      </c>
      <c r="W77" s="31">
        <v>14.022999999999996</v>
      </c>
      <c r="X77" s="28">
        <v>626.37900000000002</v>
      </c>
      <c r="Y77" s="29">
        <v>700.20399999999995</v>
      </c>
      <c r="Z77" s="29">
        <v>889.72699999999998</v>
      </c>
      <c r="AA77" s="29">
        <v>846.73099999999999</v>
      </c>
      <c r="AB77" s="30">
        <v>1.1178599537979401</v>
      </c>
      <c r="AC77" s="30">
        <v>1.2706682623921028</v>
      </c>
      <c r="AD77" s="30">
        <v>0.95167506437367866</v>
      </c>
      <c r="AE77" s="29">
        <v>73.824999999999932</v>
      </c>
      <c r="AF77" s="29">
        <v>189.52300000000002</v>
      </c>
      <c r="AG77" s="31">
        <v>-42.995999999999981</v>
      </c>
      <c r="AH77" s="28">
        <v>958.09799999999996</v>
      </c>
      <c r="AI77" s="29">
        <v>869.58399999999995</v>
      </c>
      <c r="AJ77" s="29">
        <v>851.38800000000003</v>
      </c>
      <c r="AK77" s="29">
        <v>779.59199999999998</v>
      </c>
      <c r="AL77" s="30">
        <v>0.90761487864498203</v>
      </c>
      <c r="AM77" s="30">
        <v>0.97907505197887734</v>
      </c>
      <c r="AN77" s="30">
        <v>0.91567182060353203</v>
      </c>
      <c r="AO77" s="29">
        <v>-88.51400000000001</v>
      </c>
      <c r="AP77" s="29">
        <v>-18.195999999999913</v>
      </c>
      <c r="AQ77" s="31">
        <v>-71.796000000000049</v>
      </c>
      <c r="AR77" s="28" t="s">
        <v>18</v>
      </c>
      <c r="AS77" s="29" t="s">
        <v>18</v>
      </c>
      <c r="AT77" s="29">
        <v>202.86199999999999</v>
      </c>
      <c r="AU77" s="29">
        <v>177.971</v>
      </c>
      <c r="AV77" s="30" t="s">
        <v>18</v>
      </c>
      <c r="AW77" s="30" t="s">
        <v>18</v>
      </c>
      <c r="AX77" s="30">
        <v>0.87730082519150954</v>
      </c>
      <c r="AY77" s="29" t="s">
        <v>18</v>
      </c>
      <c r="AZ77" s="29" t="s">
        <v>18</v>
      </c>
      <c r="BA77" s="31">
        <v>-24.890999999999991</v>
      </c>
    </row>
    <row r="78" spans="1:53" ht="14.25" customHeight="1" x14ac:dyDescent="0.25">
      <c r="A78" s="32" t="str">
        <f t="shared" ref="A78:A79" si="163">A77</f>
        <v>Калининградская область</v>
      </c>
      <c r="B78" s="123"/>
      <c r="C78" s="27" t="s">
        <v>19</v>
      </c>
      <c r="D78" s="33">
        <f t="shared" si="160"/>
        <v>1747.1210000000001</v>
      </c>
      <c r="E78" s="34">
        <f t="shared" si="160"/>
        <v>2034.0659999999998</v>
      </c>
      <c r="F78" s="34">
        <f t="shared" si="160"/>
        <v>2364.0079999999998</v>
      </c>
      <c r="G78" s="34">
        <f t="shared" si="160"/>
        <v>2626.8409999999999</v>
      </c>
      <c r="H78" s="35">
        <f t="shared" si="161"/>
        <v>1.1642387676640598</v>
      </c>
      <c r="I78" s="35">
        <f t="shared" si="161"/>
        <v>1.1622081092747236</v>
      </c>
      <c r="J78" s="35">
        <f t="shared" si="161"/>
        <v>1.111181095833855</v>
      </c>
      <c r="K78" s="34">
        <f t="shared" si="162"/>
        <v>286.94499999999971</v>
      </c>
      <c r="L78" s="34">
        <f t="shared" si="162"/>
        <v>329.94200000000001</v>
      </c>
      <c r="M78" s="36">
        <v>262.83300000000008</v>
      </c>
      <c r="N78" s="33">
        <v>158.392</v>
      </c>
      <c r="O78" s="34">
        <v>181.714</v>
      </c>
      <c r="P78" s="34">
        <v>202.779</v>
      </c>
      <c r="Q78" s="34">
        <v>239.44800000000001</v>
      </c>
      <c r="R78" s="35">
        <v>1.147242284963887</v>
      </c>
      <c r="S78" s="35">
        <v>1.1159239244086863</v>
      </c>
      <c r="T78" s="35">
        <v>1.1808323347092156</v>
      </c>
      <c r="U78" s="34">
        <v>23.322000000000003</v>
      </c>
      <c r="V78" s="34">
        <v>21.064999999999998</v>
      </c>
      <c r="W78" s="36">
        <v>36.669000000000011</v>
      </c>
      <c r="X78" s="33">
        <v>1320.769</v>
      </c>
      <c r="Y78" s="34">
        <v>1514.29</v>
      </c>
      <c r="Z78" s="34">
        <v>1741.3409999999999</v>
      </c>
      <c r="AA78" s="34">
        <v>1836.521</v>
      </c>
      <c r="AB78" s="35">
        <v>1.1465214583322292</v>
      </c>
      <c r="AC78" s="35">
        <v>1.1499389152672208</v>
      </c>
      <c r="AD78" s="35">
        <v>1.0546590242807123</v>
      </c>
      <c r="AE78" s="34">
        <v>193.52099999999996</v>
      </c>
      <c r="AF78" s="34">
        <v>227.05099999999993</v>
      </c>
      <c r="AG78" s="36">
        <v>95.180000000000064</v>
      </c>
      <c r="AH78" s="33">
        <v>267.95999999999998</v>
      </c>
      <c r="AI78" s="34">
        <v>338.06200000000001</v>
      </c>
      <c r="AJ78" s="34">
        <v>419.88799999999998</v>
      </c>
      <c r="AK78" s="34">
        <v>550.87199999999996</v>
      </c>
      <c r="AL78" s="35">
        <v>1.2616136736826393</v>
      </c>
      <c r="AM78" s="35">
        <v>1.2420443587270973</v>
      </c>
      <c r="AN78" s="35">
        <v>1.3119498532942118</v>
      </c>
      <c r="AO78" s="34">
        <v>70.102000000000032</v>
      </c>
      <c r="AP78" s="34">
        <v>81.825999999999965</v>
      </c>
      <c r="AQ78" s="36">
        <v>130.98399999999998</v>
      </c>
      <c r="AR78" s="33">
        <v>170.55600000000001</v>
      </c>
      <c r="AS78" s="34">
        <v>211.59899999999999</v>
      </c>
      <c r="AT78" s="34">
        <v>263.154</v>
      </c>
      <c r="AU78" s="34">
        <v>304.55200000000002</v>
      </c>
      <c r="AV78" s="35">
        <v>1.2406423696615774</v>
      </c>
      <c r="AW78" s="35">
        <v>1.2436448187373286</v>
      </c>
      <c r="AX78" s="35">
        <v>1.1573147282579783</v>
      </c>
      <c r="AY78" s="34">
        <v>41.042999999999978</v>
      </c>
      <c r="AZ78" s="34">
        <v>51.555000000000007</v>
      </c>
      <c r="BA78" s="36">
        <v>41.398000000000025</v>
      </c>
    </row>
    <row r="79" spans="1:53" ht="45.75" customHeight="1" thickBot="1" x14ac:dyDescent="0.3">
      <c r="A79" s="37" t="str">
        <f t="shared" si="163"/>
        <v>Калининградская область</v>
      </c>
      <c r="B79" s="124"/>
      <c r="C79" s="38" t="s">
        <v>20</v>
      </c>
      <c r="D79" s="39">
        <f t="shared" ref="D79:G79" si="164">D78/D77</f>
        <v>1.0180924704252092</v>
      </c>
      <c r="E79" s="40">
        <f t="shared" si="164"/>
        <v>1.1894002962294192</v>
      </c>
      <c r="F79" s="40">
        <f t="shared" si="164"/>
        <v>1.2536248407785175</v>
      </c>
      <c r="G79" s="40">
        <f t="shared" si="164"/>
        <v>1.4716451658264091</v>
      </c>
      <c r="H79" s="89" t="s">
        <v>18</v>
      </c>
      <c r="I79" s="89" t="s">
        <v>18</v>
      </c>
      <c r="J79" s="89" t="s">
        <v>18</v>
      </c>
      <c r="K79" s="42">
        <f t="shared" ref="K79:M79" si="165">(E79-D79)*100</f>
        <v>17.130782580420998</v>
      </c>
      <c r="L79" s="42">
        <f t="shared" si="165"/>
        <v>6.4224544549098317</v>
      </c>
      <c r="M79" s="43">
        <v>21.80203250478916</v>
      </c>
      <c r="N79" s="39">
        <v>1.203623210431928</v>
      </c>
      <c r="O79" s="40">
        <v>1.2945082031444795</v>
      </c>
      <c r="P79" s="40">
        <v>1.4021213776508579</v>
      </c>
      <c r="Q79" s="40">
        <v>1.5093226428652473</v>
      </c>
      <c r="R79" s="89" t="s">
        <v>18</v>
      </c>
      <c r="S79" s="89" t="s">
        <v>18</v>
      </c>
      <c r="T79" s="89" t="s">
        <v>18</v>
      </c>
      <c r="U79" s="42">
        <v>9.0884992712551451</v>
      </c>
      <c r="V79" s="42">
        <v>10.761317450637842</v>
      </c>
      <c r="W79" s="43">
        <v>10.720126521438944</v>
      </c>
      <c r="X79" s="39">
        <v>2.1085780334270465</v>
      </c>
      <c r="Y79" s="40">
        <v>2.1626411731438266</v>
      </c>
      <c r="Z79" s="40">
        <v>1.9571632646868085</v>
      </c>
      <c r="AA79" s="40">
        <v>2.1689544849544897</v>
      </c>
      <c r="AB79" s="89" t="s">
        <v>18</v>
      </c>
      <c r="AC79" s="89" t="s">
        <v>18</v>
      </c>
      <c r="AD79" s="89" t="s">
        <v>18</v>
      </c>
      <c r="AE79" s="42">
        <v>5.4063139716780118</v>
      </c>
      <c r="AF79" s="42">
        <v>-20.547790845701819</v>
      </c>
      <c r="AG79" s="43">
        <v>21.179122026768127</v>
      </c>
      <c r="AH79" s="39">
        <v>0.27967911424509811</v>
      </c>
      <c r="AI79" s="40">
        <v>0.38876290272130126</v>
      </c>
      <c r="AJ79" s="40">
        <v>0.49318054752944601</v>
      </c>
      <c r="AK79" s="40">
        <v>0.70661576824800665</v>
      </c>
      <c r="AL79" s="89" t="s">
        <v>18</v>
      </c>
      <c r="AM79" s="89" t="s">
        <v>18</v>
      </c>
      <c r="AN79" s="89" t="s">
        <v>18</v>
      </c>
      <c r="AO79" s="42">
        <v>10.908378847620314</v>
      </c>
      <c r="AP79" s="42">
        <v>10.441764480814475</v>
      </c>
      <c r="AQ79" s="43">
        <v>21.343522071856064</v>
      </c>
      <c r="AR79" s="90" t="s">
        <v>18</v>
      </c>
      <c r="AS79" s="91" t="s">
        <v>18</v>
      </c>
      <c r="AT79" s="40">
        <v>1.2972069682838581</v>
      </c>
      <c r="AU79" s="40">
        <v>1.7112450904922714</v>
      </c>
      <c r="AV79" s="89" t="s">
        <v>18</v>
      </c>
      <c r="AW79" s="89" t="s">
        <v>18</v>
      </c>
      <c r="AX79" s="89" t="s">
        <v>18</v>
      </c>
      <c r="AY79" s="42" t="s">
        <v>18</v>
      </c>
      <c r="AZ79" s="42" t="s">
        <v>18</v>
      </c>
      <c r="BA79" s="43">
        <v>41.403812220841331</v>
      </c>
    </row>
    <row r="80" spans="1:53" ht="14.25" customHeight="1" x14ac:dyDescent="0.25">
      <c r="A80" s="26" t="str">
        <f t="shared" ref="A80" si="166">B80</f>
        <v>Ленинградская область</v>
      </c>
      <c r="B80" s="125" t="s">
        <v>45</v>
      </c>
      <c r="C80" s="27" t="s">
        <v>17</v>
      </c>
      <c r="D80" s="28">
        <f t="shared" ref="D80:G81" si="167">N80+X80+AH80</f>
        <v>4790.3220000000001</v>
      </c>
      <c r="E80" s="29">
        <f t="shared" si="167"/>
        <v>5247.3230000000003</v>
      </c>
      <c r="F80" s="29">
        <f t="shared" si="167"/>
        <v>5904.7250000000004</v>
      </c>
      <c r="G80" s="29">
        <f t="shared" si="167"/>
        <v>6179.8520000000008</v>
      </c>
      <c r="H80" s="30">
        <f t="shared" ref="H80:J81" si="168">E80/D80</f>
        <v>1.0954008937186268</v>
      </c>
      <c r="I80" s="30">
        <f t="shared" si="168"/>
        <v>1.1252833111283602</v>
      </c>
      <c r="J80" s="30">
        <f t="shared" si="168"/>
        <v>1.0465943799245521</v>
      </c>
      <c r="K80" s="29">
        <f t="shared" ref="K80:M81" si="169">E80-D80</f>
        <v>457.0010000000002</v>
      </c>
      <c r="L80" s="29">
        <f t="shared" si="169"/>
        <v>657.40200000000004</v>
      </c>
      <c r="M80" s="31">
        <v>275.12700000000041</v>
      </c>
      <c r="N80" s="28">
        <v>240.053</v>
      </c>
      <c r="O80" s="29">
        <v>315.03399999999999</v>
      </c>
      <c r="P80" s="29">
        <v>287.54199999999997</v>
      </c>
      <c r="Q80" s="29">
        <v>326.50900000000001</v>
      </c>
      <c r="R80" s="30">
        <v>1.3123518556318812</v>
      </c>
      <c r="S80" s="30">
        <v>0.91273322879435226</v>
      </c>
      <c r="T80" s="30">
        <v>1.1355175939514925</v>
      </c>
      <c r="U80" s="29">
        <v>74.980999999999995</v>
      </c>
      <c r="V80" s="29">
        <v>-27.492000000000019</v>
      </c>
      <c r="W80" s="31">
        <v>38.967000000000041</v>
      </c>
      <c r="X80" s="28">
        <v>1635.6379999999999</v>
      </c>
      <c r="Y80" s="29">
        <v>1766.01</v>
      </c>
      <c r="Z80" s="29">
        <v>2101.348</v>
      </c>
      <c r="AA80" s="29">
        <v>1887.0719999999999</v>
      </c>
      <c r="AB80" s="30">
        <v>1.0797071234588582</v>
      </c>
      <c r="AC80" s="30">
        <v>1.189884541990136</v>
      </c>
      <c r="AD80" s="30">
        <v>0.89802926502416536</v>
      </c>
      <c r="AE80" s="29">
        <v>130.37200000000007</v>
      </c>
      <c r="AF80" s="29">
        <v>335.33799999999997</v>
      </c>
      <c r="AG80" s="31">
        <v>-214.27600000000007</v>
      </c>
      <c r="AH80" s="28">
        <v>2914.6309999999999</v>
      </c>
      <c r="AI80" s="29">
        <v>3166.279</v>
      </c>
      <c r="AJ80" s="29">
        <v>3515.835</v>
      </c>
      <c r="AK80" s="29">
        <v>3966.2710000000002</v>
      </c>
      <c r="AL80" s="30">
        <v>1.086339574374938</v>
      </c>
      <c r="AM80" s="30">
        <v>1.1103996205009097</v>
      </c>
      <c r="AN80" s="30">
        <v>1.1281163649602441</v>
      </c>
      <c r="AO80" s="29">
        <v>251.64800000000014</v>
      </c>
      <c r="AP80" s="29">
        <v>349.55600000000004</v>
      </c>
      <c r="AQ80" s="31">
        <v>450.43600000000015</v>
      </c>
      <c r="AR80" s="28" t="s">
        <v>18</v>
      </c>
      <c r="AS80" s="29" t="s">
        <v>18</v>
      </c>
      <c r="AT80" s="29">
        <v>944.84900000000005</v>
      </c>
      <c r="AU80" s="29">
        <v>968.60799999999995</v>
      </c>
      <c r="AV80" s="30" t="s">
        <v>18</v>
      </c>
      <c r="AW80" s="30" t="s">
        <v>18</v>
      </c>
      <c r="AX80" s="30">
        <v>1.0251458169506449</v>
      </c>
      <c r="AY80" s="29" t="s">
        <v>18</v>
      </c>
      <c r="AZ80" s="29" t="s">
        <v>18</v>
      </c>
      <c r="BA80" s="31">
        <v>23.758999999999901</v>
      </c>
    </row>
    <row r="81" spans="1:53" ht="14.25" customHeight="1" x14ac:dyDescent="0.25">
      <c r="A81" s="32" t="str">
        <f t="shared" ref="A81:A82" si="170">A80</f>
        <v>Ленинградская область</v>
      </c>
      <c r="B81" s="123"/>
      <c r="C81" s="27" t="s">
        <v>19</v>
      </c>
      <c r="D81" s="33">
        <f t="shared" si="167"/>
        <v>2117.0879999999997</v>
      </c>
      <c r="E81" s="34">
        <f t="shared" si="167"/>
        <v>2514.884</v>
      </c>
      <c r="F81" s="34">
        <f t="shared" si="167"/>
        <v>2922.3330000000001</v>
      </c>
      <c r="G81" s="34">
        <f t="shared" si="167"/>
        <v>3713.9030000000002</v>
      </c>
      <c r="H81" s="35">
        <f t="shared" si="168"/>
        <v>1.1878977161081639</v>
      </c>
      <c r="I81" s="35">
        <f t="shared" si="168"/>
        <v>1.1620150273332688</v>
      </c>
      <c r="J81" s="35">
        <f t="shared" si="168"/>
        <v>1.2708691993691343</v>
      </c>
      <c r="K81" s="34">
        <f t="shared" si="169"/>
        <v>397.79600000000028</v>
      </c>
      <c r="L81" s="34">
        <f t="shared" si="169"/>
        <v>407.44900000000007</v>
      </c>
      <c r="M81" s="36">
        <v>791.57000000000016</v>
      </c>
      <c r="N81" s="33">
        <v>132.05199999999999</v>
      </c>
      <c r="O81" s="34">
        <v>162.24799999999999</v>
      </c>
      <c r="P81" s="34">
        <v>191.577</v>
      </c>
      <c r="Q81" s="34">
        <v>248.83</v>
      </c>
      <c r="R81" s="35">
        <v>1.2286674946233302</v>
      </c>
      <c r="S81" s="35">
        <v>1.1807664809427543</v>
      </c>
      <c r="T81" s="35">
        <v>1.2988511146953967</v>
      </c>
      <c r="U81" s="34">
        <v>30.195999999999998</v>
      </c>
      <c r="V81" s="34">
        <v>29.329000000000008</v>
      </c>
      <c r="W81" s="36">
        <v>57.253000000000014</v>
      </c>
      <c r="X81" s="33">
        <v>1432.14</v>
      </c>
      <c r="Y81" s="34">
        <v>1654.8009999999999</v>
      </c>
      <c r="Z81" s="34">
        <v>1887.5840000000001</v>
      </c>
      <c r="AA81" s="34">
        <v>2291.0050000000001</v>
      </c>
      <c r="AB81" s="35">
        <v>1.1554743251358106</v>
      </c>
      <c r="AC81" s="35">
        <v>1.1406712952191835</v>
      </c>
      <c r="AD81" s="35">
        <v>1.2137234687303982</v>
      </c>
      <c r="AE81" s="34">
        <v>222.66099999999983</v>
      </c>
      <c r="AF81" s="34">
        <v>232.78300000000013</v>
      </c>
      <c r="AG81" s="36">
        <v>403.42100000000005</v>
      </c>
      <c r="AH81" s="33">
        <v>552.89599999999996</v>
      </c>
      <c r="AI81" s="34">
        <v>697.83500000000004</v>
      </c>
      <c r="AJ81" s="34">
        <v>843.17200000000003</v>
      </c>
      <c r="AK81" s="34">
        <v>1174.068</v>
      </c>
      <c r="AL81" s="35">
        <v>1.2621451412200488</v>
      </c>
      <c r="AM81" s="35">
        <v>1.2082684302163118</v>
      </c>
      <c r="AN81" s="35">
        <v>1.3924418742557865</v>
      </c>
      <c r="AO81" s="34">
        <v>144.93900000000008</v>
      </c>
      <c r="AP81" s="34">
        <v>145.33699999999999</v>
      </c>
      <c r="AQ81" s="36">
        <v>330.89599999999996</v>
      </c>
      <c r="AR81" s="33">
        <v>346.73399999999998</v>
      </c>
      <c r="AS81" s="34">
        <v>427.524</v>
      </c>
      <c r="AT81" s="34">
        <v>525.21500000000003</v>
      </c>
      <c r="AU81" s="34">
        <v>634.23599999999999</v>
      </c>
      <c r="AV81" s="35">
        <v>1.2330028206059978</v>
      </c>
      <c r="AW81" s="35">
        <v>1.2285041307622497</v>
      </c>
      <c r="AX81" s="35">
        <v>1.2075740411069751</v>
      </c>
      <c r="AY81" s="34">
        <v>80.79000000000002</v>
      </c>
      <c r="AZ81" s="34">
        <v>97.691000000000031</v>
      </c>
      <c r="BA81" s="36">
        <v>109.02099999999996</v>
      </c>
    </row>
    <row r="82" spans="1:53" ht="45.75" customHeight="1" thickBot="1" x14ac:dyDescent="0.3">
      <c r="A82" s="37" t="str">
        <f t="shared" si="170"/>
        <v>Ленинградская область</v>
      </c>
      <c r="B82" s="124"/>
      <c r="C82" s="38" t="s">
        <v>20</v>
      </c>
      <c r="D82" s="39">
        <f t="shared" ref="D82:G82" si="171">D81/D80</f>
        <v>0.44195108387285859</v>
      </c>
      <c r="E82" s="40">
        <f t="shared" si="171"/>
        <v>0.4792699058167374</v>
      </c>
      <c r="F82" s="40">
        <f t="shared" si="171"/>
        <v>0.49491432708551203</v>
      </c>
      <c r="G82" s="40">
        <f t="shared" si="171"/>
        <v>0.60096957014504548</v>
      </c>
      <c r="H82" s="89" t="s">
        <v>18</v>
      </c>
      <c r="I82" s="89" t="s">
        <v>18</v>
      </c>
      <c r="J82" s="89" t="s">
        <v>18</v>
      </c>
      <c r="K82" s="42">
        <f t="shared" ref="K82:M82" si="172">(E82-D82)*100</f>
        <v>3.731882194387881</v>
      </c>
      <c r="L82" s="42">
        <f t="shared" si="172"/>
        <v>1.5644421268774633</v>
      </c>
      <c r="M82" s="43">
        <v>10.605524305953345</v>
      </c>
      <c r="N82" s="39">
        <v>0.55009518731280171</v>
      </c>
      <c r="O82" s="40">
        <v>0.51501742669045247</v>
      </c>
      <c r="P82" s="40">
        <v>0.66625745108540668</v>
      </c>
      <c r="Q82" s="40">
        <v>0.76209231598516425</v>
      </c>
      <c r="R82" s="89" t="s">
        <v>18</v>
      </c>
      <c r="S82" s="89" t="s">
        <v>18</v>
      </c>
      <c r="T82" s="89" t="s">
        <v>18</v>
      </c>
      <c r="U82" s="42">
        <v>-3.5077760622349241</v>
      </c>
      <c r="V82" s="42">
        <v>15.12400243949542</v>
      </c>
      <c r="W82" s="43">
        <v>9.5834864899757566</v>
      </c>
      <c r="X82" s="39">
        <v>0.87558493994392417</v>
      </c>
      <c r="Y82" s="40">
        <v>0.93702810289862459</v>
      </c>
      <c r="Z82" s="40">
        <v>0.89827291814587595</v>
      </c>
      <c r="AA82" s="40">
        <v>1.2140527759407167</v>
      </c>
      <c r="AB82" s="89" t="s">
        <v>18</v>
      </c>
      <c r="AC82" s="89" t="s">
        <v>18</v>
      </c>
      <c r="AD82" s="89" t="s">
        <v>18</v>
      </c>
      <c r="AE82" s="42">
        <v>6.144316295470043</v>
      </c>
      <c r="AF82" s="42">
        <v>-3.8755184752748639</v>
      </c>
      <c r="AG82" s="43">
        <v>31.577985779484074</v>
      </c>
      <c r="AH82" s="39">
        <v>0.18969674034208789</v>
      </c>
      <c r="AI82" s="40">
        <v>0.22039592846998007</v>
      </c>
      <c r="AJ82" s="40">
        <v>0.2398212657875014</v>
      </c>
      <c r="AK82" s="40">
        <v>0.29601305609223372</v>
      </c>
      <c r="AL82" s="89" t="s">
        <v>18</v>
      </c>
      <c r="AM82" s="89" t="s">
        <v>18</v>
      </c>
      <c r="AN82" s="89" t="s">
        <v>18</v>
      </c>
      <c r="AO82" s="42">
        <v>3.0699188127892185</v>
      </c>
      <c r="AP82" s="42">
        <v>1.942533731752133</v>
      </c>
      <c r="AQ82" s="43">
        <v>5.6191790304732319</v>
      </c>
      <c r="AR82" s="90" t="s">
        <v>18</v>
      </c>
      <c r="AS82" s="91" t="s">
        <v>18</v>
      </c>
      <c r="AT82" s="40">
        <v>0.55587189064072673</v>
      </c>
      <c r="AU82" s="40">
        <v>0.65479120552380321</v>
      </c>
      <c r="AV82" s="89" t="s">
        <v>18</v>
      </c>
      <c r="AW82" s="89" t="s">
        <v>18</v>
      </c>
      <c r="AX82" s="89" t="s">
        <v>18</v>
      </c>
      <c r="AY82" s="42" t="s">
        <v>18</v>
      </c>
      <c r="AZ82" s="42" t="s">
        <v>18</v>
      </c>
      <c r="BA82" s="43">
        <v>9.8919314883076481</v>
      </c>
    </row>
    <row r="83" spans="1:53" ht="14.25" customHeight="1" x14ac:dyDescent="0.25">
      <c r="A83" s="26" t="str">
        <f t="shared" ref="A83" si="173">B83</f>
        <v>Мурманская область</v>
      </c>
      <c r="B83" s="125" t="s">
        <v>46</v>
      </c>
      <c r="C83" s="27" t="s">
        <v>17</v>
      </c>
      <c r="D83" s="28">
        <f t="shared" ref="D83:G84" si="174">N83+X83+AH83</f>
        <v>967.721</v>
      </c>
      <c r="E83" s="29">
        <f t="shared" si="174"/>
        <v>937.54099999999994</v>
      </c>
      <c r="F83" s="29">
        <f t="shared" si="174"/>
        <v>1032.2829999999999</v>
      </c>
      <c r="G83" s="29">
        <f t="shared" si="174"/>
        <v>1086.1979999999999</v>
      </c>
      <c r="H83" s="30">
        <f t="shared" ref="H83:J84" si="175">E83/D83</f>
        <v>0.96881332532827125</v>
      </c>
      <c r="I83" s="30">
        <f t="shared" si="175"/>
        <v>1.101053713917578</v>
      </c>
      <c r="J83" s="30">
        <f t="shared" si="175"/>
        <v>1.052228894595765</v>
      </c>
      <c r="K83" s="29">
        <f t="shared" ref="K83:M84" si="176">E83-D83</f>
        <v>-30.180000000000064</v>
      </c>
      <c r="L83" s="29">
        <f t="shared" si="176"/>
        <v>94.741999999999962</v>
      </c>
      <c r="M83" s="31">
        <v>53.914999999999964</v>
      </c>
      <c r="N83" s="28">
        <v>191.04900000000001</v>
      </c>
      <c r="O83" s="29">
        <v>188.648</v>
      </c>
      <c r="P83" s="29">
        <v>216.86500000000001</v>
      </c>
      <c r="Q83" s="29">
        <v>305.93099999999998</v>
      </c>
      <c r="R83" s="30">
        <v>0.98743254348360887</v>
      </c>
      <c r="S83" s="30">
        <v>1.1495748695984056</v>
      </c>
      <c r="T83" s="30">
        <v>1.4106978996149677</v>
      </c>
      <c r="U83" s="29">
        <v>-2.4010000000000105</v>
      </c>
      <c r="V83" s="29">
        <v>28.217000000000013</v>
      </c>
      <c r="W83" s="31">
        <v>89.065999999999974</v>
      </c>
      <c r="X83" s="28">
        <v>290.78100000000001</v>
      </c>
      <c r="Y83" s="29">
        <v>311.12799999999999</v>
      </c>
      <c r="Z83" s="29">
        <v>402.61500000000001</v>
      </c>
      <c r="AA83" s="29">
        <v>379.09</v>
      </c>
      <c r="AB83" s="30">
        <v>1.0699736227607717</v>
      </c>
      <c r="AC83" s="30">
        <v>1.2940493944614435</v>
      </c>
      <c r="AD83" s="30">
        <v>0.94156948946263797</v>
      </c>
      <c r="AE83" s="29">
        <v>20.34699999999998</v>
      </c>
      <c r="AF83" s="29">
        <v>91.487000000000023</v>
      </c>
      <c r="AG83" s="31">
        <v>-23.525000000000034</v>
      </c>
      <c r="AH83" s="28">
        <v>485.89100000000002</v>
      </c>
      <c r="AI83" s="29">
        <v>437.76499999999999</v>
      </c>
      <c r="AJ83" s="29">
        <v>412.803</v>
      </c>
      <c r="AK83" s="29">
        <v>401.17700000000002</v>
      </c>
      <c r="AL83" s="30">
        <v>0.90095309441829541</v>
      </c>
      <c r="AM83" s="30">
        <v>0.94297853871369341</v>
      </c>
      <c r="AN83" s="30">
        <v>0.97183644498707622</v>
      </c>
      <c r="AO83" s="29">
        <v>-48.126000000000033</v>
      </c>
      <c r="AP83" s="29">
        <v>-24.961999999999989</v>
      </c>
      <c r="AQ83" s="31">
        <v>-11.625999999999976</v>
      </c>
      <c r="AR83" s="28" t="s">
        <v>18</v>
      </c>
      <c r="AS83" s="29" t="s">
        <v>18</v>
      </c>
      <c r="AT83" s="29">
        <v>39.295000000000002</v>
      </c>
      <c r="AU83" s="29">
        <v>24.922999999999998</v>
      </c>
      <c r="AV83" s="30" t="s">
        <v>18</v>
      </c>
      <c r="AW83" s="30" t="s">
        <v>18</v>
      </c>
      <c r="AX83" s="30">
        <v>0.63425372184756323</v>
      </c>
      <c r="AY83" s="29" t="s">
        <v>18</v>
      </c>
      <c r="AZ83" s="29" t="s">
        <v>18</v>
      </c>
      <c r="BA83" s="31">
        <v>-14.372000000000003</v>
      </c>
    </row>
    <row r="84" spans="1:53" ht="14.25" customHeight="1" x14ac:dyDescent="0.25">
      <c r="A84" s="32" t="str">
        <f t="shared" ref="A84:A85" si="177">A83</f>
        <v>Мурманская область</v>
      </c>
      <c r="B84" s="123"/>
      <c r="C84" s="27" t="s">
        <v>19</v>
      </c>
      <c r="D84" s="33">
        <f t="shared" si="174"/>
        <v>423.209</v>
      </c>
      <c r="E84" s="34">
        <f t="shared" si="174"/>
        <v>506.37400000000002</v>
      </c>
      <c r="F84" s="34">
        <f t="shared" si="174"/>
        <v>580.32799999999997</v>
      </c>
      <c r="G84" s="34">
        <f t="shared" si="174"/>
        <v>721.17</v>
      </c>
      <c r="H84" s="35">
        <f t="shared" si="175"/>
        <v>1.1965104711856318</v>
      </c>
      <c r="I84" s="35">
        <f t="shared" si="175"/>
        <v>1.1460462030041036</v>
      </c>
      <c r="J84" s="35">
        <f t="shared" si="175"/>
        <v>1.242693786961856</v>
      </c>
      <c r="K84" s="34">
        <f t="shared" si="176"/>
        <v>83.16500000000002</v>
      </c>
      <c r="L84" s="34">
        <f t="shared" si="176"/>
        <v>73.953999999999951</v>
      </c>
      <c r="M84" s="36">
        <v>140.84199999999998</v>
      </c>
      <c r="N84" s="33">
        <v>120.068</v>
      </c>
      <c r="O84" s="34">
        <v>149.678</v>
      </c>
      <c r="P84" s="34">
        <v>169.839</v>
      </c>
      <c r="Q84" s="34">
        <v>246.58699999999999</v>
      </c>
      <c r="R84" s="35">
        <v>1.2466102541892927</v>
      </c>
      <c r="S84" s="35">
        <v>1.1346958136800331</v>
      </c>
      <c r="T84" s="35">
        <v>1.45188678689818</v>
      </c>
      <c r="U84" s="34">
        <v>29.61</v>
      </c>
      <c r="V84" s="34">
        <v>20.161000000000001</v>
      </c>
      <c r="W84" s="36">
        <v>76.74799999999999</v>
      </c>
      <c r="X84" s="33">
        <v>245.07400000000001</v>
      </c>
      <c r="Y84" s="34">
        <v>290.04599999999999</v>
      </c>
      <c r="Z84" s="34">
        <v>337.29599999999999</v>
      </c>
      <c r="AA84" s="34">
        <v>392.13099999999997</v>
      </c>
      <c r="AB84" s="35">
        <v>1.1835037580485892</v>
      </c>
      <c r="AC84" s="35">
        <v>1.1629051943484827</v>
      </c>
      <c r="AD84" s="35">
        <v>1.1625723400218206</v>
      </c>
      <c r="AE84" s="34">
        <v>44.97199999999998</v>
      </c>
      <c r="AF84" s="34">
        <v>47.25</v>
      </c>
      <c r="AG84" s="36">
        <v>54.83499999999998</v>
      </c>
      <c r="AH84" s="33">
        <v>58.067</v>
      </c>
      <c r="AI84" s="34">
        <v>66.650000000000006</v>
      </c>
      <c r="AJ84" s="34">
        <v>73.192999999999998</v>
      </c>
      <c r="AK84" s="34">
        <v>82.451999999999998</v>
      </c>
      <c r="AL84" s="35">
        <v>1.1478120102640055</v>
      </c>
      <c r="AM84" s="35">
        <v>1.0981695423855962</v>
      </c>
      <c r="AN84" s="35">
        <v>1.1265011681444947</v>
      </c>
      <c r="AO84" s="34">
        <v>8.5830000000000055</v>
      </c>
      <c r="AP84" s="34">
        <v>6.5429999999999922</v>
      </c>
      <c r="AQ84" s="36">
        <v>9.2590000000000003</v>
      </c>
      <c r="AR84" s="33">
        <v>21.914000000000001</v>
      </c>
      <c r="AS84" s="34">
        <v>24.887</v>
      </c>
      <c r="AT84" s="34">
        <v>23.58</v>
      </c>
      <c r="AU84" s="34">
        <v>21.675999999999998</v>
      </c>
      <c r="AV84" s="35">
        <v>1.1356666970886191</v>
      </c>
      <c r="AW84" s="35">
        <v>0.94748262144894912</v>
      </c>
      <c r="AX84" s="35">
        <v>0.9192536047497879</v>
      </c>
      <c r="AY84" s="34">
        <v>2.972999999999999</v>
      </c>
      <c r="AZ84" s="34">
        <v>-1.3070000000000022</v>
      </c>
      <c r="BA84" s="36">
        <v>-1.9039999999999999</v>
      </c>
    </row>
    <row r="85" spans="1:53" ht="45.75" customHeight="1" thickBot="1" x14ac:dyDescent="0.3">
      <c r="A85" s="37" t="str">
        <f t="shared" si="177"/>
        <v>Мурманская область</v>
      </c>
      <c r="B85" s="124"/>
      <c r="C85" s="38" t="s">
        <v>20</v>
      </c>
      <c r="D85" s="39">
        <f t="shared" ref="D85:G85" si="178">D84/D83</f>
        <v>0.43732542747341435</v>
      </c>
      <c r="E85" s="40">
        <f t="shared" si="178"/>
        <v>0.54010864591521868</v>
      </c>
      <c r="F85" s="40">
        <f t="shared" si="178"/>
        <v>0.56217916985942806</v>
      </c>
      <c r="G85" s="40">
        <f t="shared" si="178"/>
        <v>0.66393972369678456</v>
      </c>
      <c r="H85" s="89" t="s">
        <v>18</v>
      </c>
      <c r="I85" s="89" t="s">
        <v>18</v>
      </c>
      <c r="J85" s="89" t="s">
        <v>18</v>
      </c>
      <c r="K85" s="42">
        <f t="shared" ref="K85:M85" si="179">(E85-D85)*100</f>
        <v>10.278321844180432</v>
      </c>
      <c r="L85" s="42">
        <f t="shared" si="179"/>
        <v>2.2070523944209386</v>
      </c>
      <c r="M85" s="43">
        <v>10.176055383735649</v>
      </c>
      <c r="N85" s="39">
        <v>0.62846704248648244</v>
      </c>
      <c r="O85" s="40">
        <v>0.79342479114541364</v>
      </c>
      <c r="P85" s="40">
        <v>0.78315541927005272</v>
      </c>
      <c r="Q85" s="40">
        <v>0.80602161925401483</v>
      </c>
      <c r="R85" s="89" t="s">
        <v>18</v>
      </c>
      <c r="S85" s="89" t="s">
        <v>18</v>
      </c>
      <c r="T85" s="89" t="s">
        <v>18</v>
      </c>
      <c r="U85" s="42">
        <v>16.495774865893122</v>
      </c>
      <c r="V85" s="42">
        <v>-1.0269371875360922</v>
      </c>
      <c r="W85" s="43">
        <v>2.286619998396211</v>
      </c>
      <c r="X85" s="39">
        <v>0.842812976088534</v>
      </c>
      <c r="Y85" s="40">
        <v>0.93224010696562187</v>
      </c>
      <c r="Z85" s="40">
        <v>0.83776312357959837</v>
      </c>
      <c r="AA85" s="40">
        <v>1.0344008019203883</v>
      </c>
      <c r="AB85" s="89" t="s">
        <v>18</v>
      </c>
      <c r="AC85" s="89" t="s">
        <v>18</v>
      </c>
      <c r="AD85" s="89" t="s">
        <v>18</v>
      </c>
      <c r="AE85" s="42">
        <v>8.9427130877087873</v>
      </c>
      <c r="AF85" s="42">
        <v>-9.4476983386023505</v>
      </c>
      <c r="AG85" s="43">
        <v>19.663767834078993</v>
      </c>
      <c r="AH85" s="39">
        <v>0.11950622670516638</v>
      </c>
      <c r="AI85" s="40">
        <v>0.15225063675716424</v>
      </c>
      <c r="AJ85" s="40">
        <v>0.17730733546025584</v>
      </c>
      <c r="AK85" s="40">
        <v>0.20552524197548711</v>
      </c>
      <c r="AL85" s="89" t="s">
        <v>18</v>
      </c>
      <c r="AM85" s="89" t="s">
        <v>18</v>
      </c>
      <c r="AN85" s="89" t="s">
        <v>18</v>
      </c>
      <c r="AO85" s="42">
        <v>3.2744410051997868</v>
      </c>
      <c r="AP85" s="42">
        <v>2.50566987030916</v>
      </c>
      <c r="AQ85" s="43">
        <v>2.8217906515231261</v>
      </c>
      <c r="AR85" s="90" t="s">
        <v>18</v>
      </c>
      <c r="AS85" s="91" t="s">
        <v>18</v>
      </c>
      <c r="AT85" s="40">
        <v>0.60007634559104206</v>
      </c>
      <c r="AU85" s="40">
        <v>0.86971873369979535</v>
      </c>
      <c r="AV85" s="89" t="s">
        <v>18</v>
      </c>
      <c r="AW85" s="89" t="s">
        <v>18</v>
      </c>
      <c r="AX85" s="89" t="s">
        <v>18</v>
      </c>
      <c r="AY85" s="42" t="s">
        <v>18</v>
      </c>
      <c r="AZ85" s="42" t="s">
        <v>18</v>
      </c>
      <c r="BA85" s="43">
        <v>26.964238810875329</v>
      </c>
    </row>
    <row r="86" spans="1:53" ht="14.25" customHeight="1" x14ac:dyDescent="0.25">
      <c r="A86" s="26" t="str">
        <f t="shared" ref="A86" si="180">B86</f>
        <v>Новгородская область</v>
      </c>
      <c r="B86" s="125" t="s">
        <v>47</v>
      </c>
      <c r="C86" s="27" t="s">
        <v>17</v>
      </c>
      <c r="D86" s="28">
        <f t="shared" ref="D86:G87" si="181">N86+X86+AH86</f>
        <v>970.43599999999992</v>
      </c>
      <c r="E86" s="29">
        <f t="shared" si="181"/>
        <v>1162.316</v>
      </c>
      <c r="F86" s="29">
        <f t="shared" si="181"/>
        <v>1329.0229999999999</v>
      </c>
      <c r="G86" s="29">
        <f t="shared" si="181"/>
        <v>1268.894</v>
      </c>
      <c r="H86" s="30">
        <f t="shared" ref="H86:J87" si="182">E86/D86</f>
        <v>1.1977255584087978</v>
      </c>
      <c r="I86" s="30">
        <f t="shared" si="182"/>
        <v>1.1434265724639425</v>
      </c>
      <c r="J86" s="30">
        <f t="shared" si="182"/>
        <v>0.95475699066156128</v>
      </c>
      <c r="K86" s="29">
        <f t="shared" ref="K86:M87" si="183">E86-D86</f>
        <v>191.88000000000011</v>
      </c>
      <c r="L86" s="29">
        <f t="shared" si="183"/>
        <v>166.70699999999988</v>
      </c>
      <c r="M86" s="31">
        <v>-60.128999999999905</v>
      </c>
      <c r="N86" s="28">
        <v>99.102000000000004</v>
      </c>
      <c r="O86" s="29">
        <v>110.502</v>
      </c>
      <c r="P86" s="29">
        <v>114.881</v>
      </c>
      <c r="Q86" s="29">
        <v>86.864000000000004</v>
      </c>
      <c r="R86" s="30">
        <v>1.1150329963068353</v>
      </c>
      <c r="S86" s="30">
        <v>1.0396282420227689</v>
      </c>
      <c r="T86" s="30">
        <v>0.75612155186671426</v>
      </c>
      <c r="U86" s="29">
        <v>11.399999999999991</v>
      </c>
      <c r="V86" s="29">
        <v>4.3790000000000049</v>
      </c>
      <c r="W86" s="31">
        <v>-28.016999999999996</v>
      </c>
      <c r="X86" s="28">
        <v>457.798</v>
      </c>
      <c r="Y86" s="29">
        <v>493.72399999999999</v>
      </c>
      <c r="Z86" s="29">
        <v>553.16399999999999</v>
      </c>
      <c r="AA86" s="29">
        <v>568.04700000000003</v>
      </c>
      <c r="AB86" s="30">
        <v>1.0784756595703782</v>
      </c>
      <c r="AC86" s="30">
        <v>1.1203911497111747</v>
      </c>
      <c r="AD86" s="30">
        <v>1.0269052215979348</v>
      </c>
      <c r="AE86" s="29">
        <v>35.925999999999988</v>
      </c>
      <c r="AF86" s="29">
        <v>59.44</v>
      </c>
      <c r="AG86" s="31">
        <v>14.883000000000038</v>
      </c>
      <c r="AH86" s="28">
        <v>413.536</v>
      </c>
      <c r="AI86" s="29">
        <v>558.09</v>
      </c>
      <c r="AJ86" s="29">
        <v>660.97799999999995</v>
      </c>
      <c r="AK86" s="29">
        <v>613.98299999999995</v>
      </c>
      <c r="AL86" s="30">
        <v>1.3495560241430009</v>
      </c>
      <c r="AM86" s="30">
        <v>1.184357361715852</v>
      </c>
      <c r="AN86" s="30">
        <v>0.92890081061699481</v>
      </c>
      <c r="AO86" s="29">
        <v>144.55400000000003</v>
      </c>
      <c r="AP86" s="29">
        <v>102.88799999999992</v>
      </c>
      <c r="AQ86" s="31">
        <v>-46.995000000000005</v>
      </c>
      <c r="AR86" s="28" t="s">
        <v>18</v>
      </c>
      <c r="AS86" s="29" t="s">
        <v>18</v>
      </c>
      <c r="AT86" s="29">
        <v>193.804</v>
      </c>
      <c r="AU86" s="29">
        <v>192.791</v>
      </c>
      <c r="AV86" s="30" t="s">
        <v>18</v>
      </c>
      <c r="AW86" s="30" t="s">
        <v>18</v>
      </c>
      <c r="AX86" s="30">
        <v>0.99477306969928381</v>
      </c>
      <c r="AY86" s="29" t="s">
        <v>18</v>
      </c>
      <c r="AZ86" s="29" t="s">
        <v>18</v>
      </c>
      <c r="BA86" s="31">
        <v>-1.0130000000000052</v>
      </c>
    </row>
    <row r="87" spans="1:53" ht="14.25" customHeight="1" x14ac:dyDescent="0.25">
      <c r="A87" s="32" t="str">
        <f t="shared" ref="A87:A88" si="184">A86</f>
        <v>Новгородская область</v>
      </c>
      <c r="B87" s="123"/>
      <c r="C87" s="27" t="s">
        <v>19</v>
      </c>
      <c r="D87" s="33">
        <f t="shared" si="181"/>
        <v>407.75900000000001</v>
      </c>
      <c r="E87" s="34">
        <f t="shared" si="181"/>
        <v>514.76200000000006</v>
      </c>
      <c r="F87" s="34">
        <f t="shared" si="181"/>
        <v>709.976</v>
      </c>
      <c r="G87" s="34">
        <f t="shared" si="181"/>
        <v>852.84100000000012</v>
      </c>
      <c r="H87" s="35">
        <f t="shared" si="182"/>
        <v>1.2624172611763322</v>
      </c>
      <c r="I87" s="35">
        <f t="shared" si="182"/>
        <v>1.3792315672097006</v>
      </c>
      <c r="J87" s="35">
        <f t="shared" si="182"/>
        <v>1.2012251118347663</v>
      </c>
      <c r="K87" s="34">
        <f t="shared" si="183"/>
        <v>107.00300000000004</v>
      </c>
      <c r="L87" s="34">
        <f t="shared" si="183"/>
        <v>195.21399999999994</v>
      </c>
      <c r="M87" s="36">
        <v>142.86500000000012</v>
      </c>
      <c r="N87" s="33">
        <v>57.664999999999999</v>
      </c>
      <c r="O87" s="34">
        <v>71.766999999999996</v>
      </c>
      <c r="P87" s="34">
        <v>88.56</v>
      </c>
      <c r="Q87" s="34">
        <v>90.697000000000003</v>
      </c>
      <c r="R87" s="35">
        <v>1.2445504205323852</v>
      </c>
      <c r="S87" s="35">
        <v>1.2339933395571783</v>
      </c>
      <c r="T87" s="35">
        <v>1.0241305329719963</v>
      </c>
      <c r="U87" s="34">
        <v>14.101999999999997</v>
      </c>
      <c r="V87" s="34">
        <v>16.793000000000006</v>
      </c>
      <c r="W87" s="36">
        <v>2.1370000000000005</v>
      </c>
      <c r="X87" s="33">
        <v>295.64299999999997</v>
      </c>
      <c r="Y87" s="34">
        <v>373.26100000000002</v>
      </c>
      <c r="Z87" s="34">
        <v>490.464</v>
      </c>
      <c r="AA87" s="34">
        <v>583.86300000000006</v>
      </c>
      <c r="AB87" s="35">
        <v>1.2625396170381171</v>
      </c>
      <c r="AC87" s="35">
        <v>1.3139974441476607</v>
      </c>
      <c r="AD87" s="35">
        <v>1.1904298786455276</v>
      </c>
      <c r="AE87" s="34">
        <v>77.618000000000052</v>
      </c>
      <c r="AF87" s="34">
        <v>117.20299999999997</v>
      </c>
      <c r="AG87" s="36">
        <v>93.399000000000058</v>
      </c>
      <c r="AH87" s="33">
        <v>54.451000000000001</v>
      </c>
      <c r="AI87" s="34">
        <v>69.733999999999995</v>
      </c>
      <c r="AJ87" s="34">
        <v>130.952</v>
      </c>
      <c r="AK87" s="34">
        <v>178.28100000000001</v>
      </c>
      <c r="AL87" s="35">
        <v>1.2806743677802059</v>
      </c>
      <c r="AM87" s="35">
        <v>1.8778787965698225</v>
      </c>
      <c r="AN87" s="35">
        <v>1.3614225059563809</v>
      </c>
      <c r="AO87" s="34">
        <v>15.282999999999994</v>
      </c>
      <c r="AP87" s="34">
        <v>61.218000000000004</v>
      </c>
      <c r="AQ87" s="36">
        <v>47.329000000000008</v>
      </c>
      <c r="AR87" s="33">
        <v>41.655999999999999</v>
      </c>
      <c r="AS87" s="34">
        <v>53.65</v>
      </c>
      <c r="AT87" s="34">
        <v>94.531000000000006</v>
      </c>
      <c r="AU87" s="34">
        <v>120.88</v>
      </c>
      <c r="AV87" s="35">
        <v>1.2879297100057614</v>
      </c>
      <c r="AW87" s="35">
        <v>1.7619944082013048</v>
      </c>
      <c r="AX87" s="35">
        <v>1.2787339602881593</v>
      </c>
      <c r="AY87" s="34">
        <v>11.994</v>
      </c>
      <c r="AZ87" s="34">
        <v>40.881000000000007</v>
      </c>
      <c r="BA87" s="36">
        <v>26.34899999999999</v>
      </c>
    </row>
    <row r="88" spans="1:53" ht="45.75" customHeight="1" thickBot="1" x14ac:dyDescent="0.3">
      <c r="A88" s="37" t="str">
        <f t="shared" si="184"/>
        <v>Новгородская область</v>
      </c>
      <c r="B88" s="124"/>
      <c r="C88" s="38" t="s">
        <v>20</v>
      </c>
      <c r="D88" s="39">
        <f t="shared" ref="D88:G88" si="185">D87/D86</f>
        <v>0.42018123812389485</v>
      </c>
      <c r="E88" s="40">
        <f t="shared" si="185"/>
        <v>0.4428761197471256</v>
      </c>
      <c r="F88" s="40">
        <f t="shared" si="185"/>
        <v>0.53420896402846307</v>
      </c>
      <c r="G88" s="40">
        <f t="shared" si="185"/>
        <v>0.6721136674931083</v>
      </c>
      <c r="H88" s="89" t="s">
        <v>18</v>
      </c>
      <c r="I88" s="89" t="s">
        <v>18</v>
      </c>
      <c r="J88" s="89" t="s">
        <v>18</v>
      </c>
      <c r="K88" s="42">
        <f t="shared" ref="K88:M88" si="186">(E88-D88)*100</f>
        <v>2.2694881623230745</v>
      </c>
      <c r="L88" s="42">
        <f t="shared" si="186"/>
        <v>9.1332844281337486</v>
      </c>
      <c r="M88" s="43">
        <v>13.790470346464524</v>
      </c>
      <c r="N88" s="39">
        <v>0.58187523965207566</v>
      </c>
      <c r="O88" s="40">
        <v>0.64946335812926459</v>
      </c>
      <c r="P88" s="40">
        <v>0.77088465455558364</v>
      </c>
      <c r="Q88" s="40">
        <v>1.044126450543378</v>
      </c>
      <c r="R88" s="89" t="s">
        <v>18</v>
      </c>
      <c r="S88" s="89" t="s">
        <v>18</v>
      </c>
      <c r="T88" s="89" t="s">
        <v>18</v>
      </c>
      <c r="U88" s="42">
        <v>6.758811847718893</v>
      </c>
      <c r="V88" s="42">
        <v>12.142129642631904</v>
      </c>
      <c r="W88" s="43">
        <v>27.324179598779441</v>
      </c>
      <c r="X88" s="39">
        <v>0.64579355960489115</v>
      </c>
      <c r="Y88" s="40">
        <v>0.75601145579311524</v>
      </c>
      <c r="Z88" s="40">
        <v>0.88665205978697093</v>
      </c>
      <c r="AA88" s="40">
        <v>1.0278427665316427</v>
      </c>
      <c r="AB88" s="89" t="s">
        <v>18</v>
      </c>
      <c r="AC88" s="89" t="s">
        <v>18</v>
      </c>
      <c r="AD88" s="89" t="s">
        <v>18</v>
      </c>
      <c r="AE88" s="42">
        <v>11.021789618822408</v>
      </c>
      <c r="AF88" s="42">
        <v>13.064060399385568</v>
      </c>
      <c r="AG88" s="43">
        <v>14.119070674467181</v>
      </c>
      <c r="AH88" s="39">
        <v>0.13167172870076607</v>
      </c>
      <c r="AI88" s="40">
        <v>0.12495117274991487</v>
      </c>
      <c r="AJ88" s="40">
        <v>0.19811854554917108</v>
      </c>
      <c r="AK88" s="40">
        <v>0.29036797435759626</v>
      </c>
      <c r="AL88" s="89" t="s">
        <v>18</v>
      </c>
      <c r="AM88" s="89" t="s">
        <v>18</v>
      </c>
      <c r="AN88" s="89" t="s">
        <v>18</v>
      </c>
      <c r="AO88" s="42">
        <v>-0.67205559508512058</v>
      </c>
      <c r="AP88" s="42">
        <v>7.3167372799256212</v>
      </c>
      <c r="AQ88" s="43">
        <v>9.2249428808425176</v>
      </c>
      <c r="AR88" s="90" t="s">
        <v>18</v>
      </c>
      <c r="AS88" s="91" t="s">
        <v>18</v>
      </c>
      <c r="AT88" s="40">
        <v>0.4877659903820355</v>
      </c>
      <c r="AU88" s="40">
        <v>0.62700022303945724</v>
      </c>
      <c r="AV88" s="89" t="s">
        <v>18</v>
      </c>
      <c r="AW88" s="89" t="s">
        <v>18</v>
      </c>
      <c r="AX88" s="89" t="s">
        <v>18</v>
      </c>
      <c r="AY88" s="42" t="s">
        <v>18</v>
      </c>
      <c r="AZ88" s="42" t="s">
        <v>18</v>
      </c>
      <c r="BA88" s="43">
        <v>13.923423265742175</v>
      </c>
    </row>
    <row r="89" spans="1:53" ht="14.25" customHeight="1" x14ac:dyDescent="0.25">
      <c r="A89" s="26" t="str">
        <f t="shared" ref="A89" si="187">B89</f>
        <v>Псковская область</v>
      </c>
      <c r="B89" s="125" t="s">
        <v>48</v>
      </c>
      <c r="C89" s="27" t="s">
        <v>17</v>
      </c>
      <c r="D89" s="28">
        <f t="shared" ref="D89:G90" si="188">N89+X89+AH89</f>
        <v>863.57600000000002</v>
      </c>
      <c r="E89" s="29">
        <f t="shared" si="188"/>
        <v>961.649</v>
      </c>
      <c r="F89" s="29">
        <f t="shared" si="188"/>
        <v>1025.644</v>
      </c>
      <c r="G89" s="29">
        <f t="shared" si="188"/>
        <v>1010.9920000000001</v>
      </c>
      <c r="H89" s="30">
        <f t="shared" ref="H89:J90" si="189">E89/D89</f>
        <v>1.1135661482023584</v>
      </c>
      <c r="I89" s="30">
        <f t="shared" si="189"/>
        <v>1.0665471497396659</v>
      </c>
      <c r="J89" s="30">
        <f t="shared" si="189"/>
        <v>0.98571434142840997</v>
      </c>
      <c r="K89" s="29">
        <f t="shared" ref="K89:M90" si="190">E89-D89</f>
        <v>98.072999999999979</v>
      </c>
      <c r="L89" s="29">
        <f t="shared" si="190"/>
        <v>63.995000000000005</v>
      </c>
      <c r="M89" s="31">
        <v>-14.65199999999993</v>
      </c>
      <c r="N89" s="28">
        <v>22.693999999999999</v>
      </c>
      <c r="O89" s="29">
        <v>28.157</v>
      </c>
      <c r="P89" s="29">
        <v>29.175999999999998</v>
      </c>
      <c r="Q89" s="29">
        <v>37.872999999999998</v>
      </c>
      <c r="R89" s="30">
        <v>1.2407244205516876</v>
      </c>
      <c r="S89" s="30">
        <v>1.0361899350072805</v>
      </c>
      <c r="T89" s="30">
        <v>1.2980874691527282</v>
      </c>
      <c r="U89" s="29">
        <v>5.463000000000001</v>
      </c>
      <c r="V89" s="29">
        <v>1.0189999999999984</v>
      </c>
      <c r="W89" s="31">
        <v>8.6969999999999992</v>
      </c>
      <c r="X89" s="28">
        <v>400.18799999999999</v>
      </c>
      <c r="Y89" s="29">
        <v>452.697</v>
      </c>
      <c r="Z89" s="29">
        <v>519.13900000000001</v>
      </c>
      <c r="AA89" s="29">
        <v>504.06700000000001</v>
      </c>
      <c r="AB89" s="30">
        <v>1.1312108309094726</v>
      </c>
      <c r="AC89" s="30">
        <v>1.1467692518395307</v>
      </c>
      <c r="AD89" s="30">
        <v>0.97096731318587126</v>
      </c>
      <c r="AE89" s="29">
        <v>52.509000000000015</v>
      </c>
      <c r="AF89" s="29">
        <v>66.442000000000007</v>
      </c>
      <c r="AG89" s="31">
        <v>-15.072000000000003</v>
      </c>
      <c r="AH89" s="28">
        <v>440.69400000000002</v>
      </c>
      <c r="AI89" s="29">
        <v>480.79500000000002</v>
      </c>
      <c r="AJ89" s="29">
        <v>477.32900000000001</v>
      </c>
      <c r="AK89" s="29">
        <v>469.05200000000002</v>
      </c>
      <c r="AL89" s="30">
        <v>1.0909951122547619</v>
      </c>
      <c r="AM89" s="30">
        <v>0.9927911063966971</v>
      </c>
      <c r="AN89" s="30">
        <v>0.98265975878272638</v>
      </c>
      <c r="AO89" s="29">
        <v>40.100999999999999</v>
      </c>
      <c r="AP89" s="29">
        <v>-3.4660000000000082</v>
      </c>
      <c r="AQ89" s="31">
        <v>-8.2769999999999868</v>
      </c>
      <c r="AR89" s="28" t="s">
        <v>18</v>
      </c>
      <c r="AS89" s="29" t="s">
        <v>18</v>
      </c>
      <c r="AT89" s="29">
        <v>136.596</v>
      </c>
      <c r="AU89" s="29">
        <v>128.48500000000001</v>
      </c>
      <c r="AV89" s="30" t="s">
        <v>18</v>
      </c>
      <c r="AW89" s="30" t="s">
        <v>18</v>
      </c>
      <c r="AX89" s="30">
        <v>0.94062051597411356</v>
      </c>
      <c r="AY89" s="29" t="s">
        <v>18</v>
      </c>
      <c r="AZ89" s="29" t="s">
        <v>18</v>
      </c>
      <c r="BA89" s="31">
        <v>-8.11099999999999</v>
      </c>
    </row>
    <row r="90" spans="1:53" ht="14.25" customHeight="1" x14ac:dyDescent="0.25">
      <c r="A90" s="32" t="str">
        <f t="shared" ref="A90:A91" si="191">A89</f>
        <v>Псковская область</v>
      </c>
      <c r="B90" s="123"/>
      <c r="C90" s="27" t="s">
        <v>19</v>
      </c>
      <c r="D90" s="33">
        <f t="shared" si="188"/>
        <v>223.00200000000001</v>
      </c>
      <c r="E90" s="34">
        <f t="shared" si="188"/>
        <v>315.29500000000002</v>
      </c>
      <c r="F90" s="34">
        <f t="shared" si="188"/>
        <v>435.31400000000008</v>
      </c>
      <c r="G90" s="34">
        <f t="shared" si="188"/>
        <v>562.34199999999998</v>
      </c>
      <c r="H90" s="35">
        <f t="shared" si="189"/>
        <v>1.4138662433520777</v>
      </c>
      <c r="I90" s="35">
        <f t="shared" si="189"/>
        <v>1.3806562108501563</v>
      </c>
      <c r="J90" s="35">
        <f t="shared" si="189"/>
        <v>1.2918077525648151</v>
      </c>
      <c r="K90" s="34">
        <f t="shared" si="190"/>
        <v>92.293000000000006</v>
      </c>
      <c r="L90" s="34">
        <f t="shared" si="190"/>
        <v>120.01900000000006</v>
      </c>
      <c r="M90" s="36">
        <v>127.02799999999991</v>
      </c>
      <c r="N90" s="33">
        <v>12.292999999999999</v>
      </c>
      <c r="O90" s="34">
        <v>16.898</v>
      </c>
      <c r="P90" s="34">
        <v>19.725000000000001</v>
      </c>
      <c r="Q90" s="34">
        <v>32.716999999999999</v>
      </c>
      <c r="R90" s="35">
        <v>1.3746034328479624</v>
      </c>
      <c r="S90" s="35">
        <v>1.1672979050775241</v>
      </c>
      <c r="T90" s="35">
        <v>1.6586565272496829</v>
      </c>
      <c r="U90" s="34">
        <v>4.6050000000000004</v>
      </c>
      <c r="V90" s="34">
        <v>2.8270000000000017</v>
      </c>
      <c r="W90" s="36">
        <v>12.991999999999997</v>
      </c>
      <c r="X90" s="33">
        <v>168.43199999999999</v>
      </c>
      <c r="Y90" s="34">
        <v>219.81</v>
      </c>
      <c r="Z90" s="34">
        <v>299.74900000000002</v>
      </c>
      <c r="AA90" s="34">
        <v>397.44200000000001</v>
      </c>
      <c r="AB90" s="35">
        <v>1.3050370475919066</v>
      </c>
      <c r="AC90" s="35">
        <v>1.3636731722851554</v>
      </c>
      <c r="AD90" s="35">
        <v>1.3259160164003883</v>
      </c>
      <c r="AE90" s="34">
        <v>51.378000000000014</v>
      </c>
      <c r="AF90" s="34">
        <v>79.939000000000021</v>
      </c>
      <c r="AG90" s="36">
        <v>97.692999999999984</v>
      </c>
      <c r="AH90" s="33">
        <v>42.277000000000001</v>
      </c>
      <c r="AI90" s="34">
        <v>78.587000000000003</v>
      </c>
      <c r="AJ90" s="34">
        <v>115.84</v>
      </c>
      <c r="AK90" s="34">
        <v>132.18299999999999</v>
      </c>
      <c r="AL90" s="35">
        <v>1.8588594271116683</v>
      </c>
      <c r="AM90" s="35">
        <v>1.4740351457620218</v>
      </c>
      <c r="AN90" s="35">
        <v>1.1410825276243093</v>
      </c>
      <c r="AO90" s="34">
        <v>36.31</v>
      </c>
      <c r="AP90" s="34">
        <v>37.253</v>
      </c>
      <c r="AQ90" s="36">
        <v>16.342999999999989</v>
      </c>
      <c r="AR90" s="33">
        <v>29.141999999999999</v>
      </c>
      <c r="AS90" s="34">
        <v>46.728999999999999</v>
      </c>
      <c r="AT90" s="34">
        <v>73.575000000000003</v>
      </c>
      <c r="AU90" s="34">
        <v>96.271000000000001</v>
      </c>
      <c r="AV90" s="35">
        <v>1.6034932399972548</v>
      </c>
      <c r="AW90" s="35">
        <v>1.5745040552975669</v>
      </c>
      <c r="AX90" s="35">
        <v>1.3084743459055386</v>
      </c>
      <c r="AY90" s="34">
        <v>17.587</v>
      </c>
      <c r="AZ90" s="34">
        <v>26.846000000000004</v>
      </c>
      <c r="BA90" s="36">
        <v>22.695999999999998</v>
      </c>
    </row>
    <row r="91" spans="1:53" ht="45.75" customHeight="1" thickBot="1" x14ac:dyDescent="0.3">
      <c r="A91" s="37" t="str">
        <f t="shared" si="191"/>
        <v>Псковская область</v>
      </c>
      <c r="B91" s="124"/>
      <c r="C91" s="38" t="s">
        <v>20</v>
      </c>
      <c r="D91" s="39">
        <f t="shared" ref="D91:G91" si="192">D90/D89</f>
        <v>0.25823089108544006</v>
      </c>
      <c r="E91" s="40">
        <f t="shared" si="192"/>
        <v>0.32786910816732512</v>
      </c>
      <c r="F91" s="40">
        <f t="shared" si="192"/>
        <v>0.42442991915323453</v>
      </c>
      <c r="G91" s="40">
        <f t="shared" si="192"/>
        <v>0.55622794245651785</v>
      </c>
      <c r="H91" s="89" t="s">
        <v>18</v>
      </c>
      <c r="I91" s="89" t="s">
        <v>18</v>
      </c>
      <c r="J91" s="89" t="s">
        <v>18</v>
      </c>
      <c r="K91" s="42">
        <f t="shared" ref="K91:M91" si="193">(E91-D91)*100</f>
        <v>6.9638217081885054</v>
      </c>
      <c r="L91" s="42">
        <f t="shared" si="193"/>
        <v>9.6560810985909402</v>
      </c>
      <c r="M91" s="43">
        <v>13.179802330328332</v>
      </c>
      <c r="N91" s="39">
        <v>0.54168502687935138</v>
      </c>
      <c r="O91" s="40">
        <v>0.60013495755939905</v>
      </c>
      <c r="P91" s="40">
        <v>0.67606937208664664</v>
      </c>
      <c r="Q91" s="40">
        <v>0.86386079792992376</v>
      </c>
      <c r="R91" s="89" t="s">
        <v>18</v>
      </c>
      <c r="S91" s="89" t="s">
        <v>18</v>
      </c>
      <c r="T91" s="89" t="s">
        <v>18</v>
      </c>
      <c r="U91" s="42">
        <v>5.8449930680047668</v>
      </c>
      <c r="V91" s="42">
        <v>7.5934414527247585</v>
      </c>
      <c r="W91" s="43">
        <v>18.779142584327712</v>
      </c>
      <c r="X91" s="39">
        <v>0.42088218537287475</v>
      </c>
      <c r="Y91" s="40">
        <v>0.48555656432448197</v>
      </c>
      <c r="Z91" s="40">
        <v>0.57739641984131418</v>
      </c>
      <c r="AA91" s="40">
        <v>0.78847058029984107</v>
      </c>
      <c r="AB91" s="89" t="s">
        <v>18</v>
      </c>
      <c r="AC91" s="89" t="s">
        <v>18</v>
      </c>
      <c r="AD91" s="89" t="s">
        <v>18</v>
      </c>
      <c r="AE91" s="42">
        <v>6.467437895160721</v>
      </c>
      <c r="AF91" s="42">
        <v>9.1839855516832216</v>
      </c>
      <c r="AG91" s="43">
        <v>21.107416045852688</v>
      </c>
      <c r="AH91" s="39">
        <v>9.59327787535115E-2</v>
      </c>
      <c r="AI91" s="40">
        <v>0.16345219896213564</v>
      </c>
      <c r="AJ91" s="40">
        <v>0.24268376738056979</v>
      </c>
      <c r="AK91" s="40">
        <v>0.28180883995804301</v>
      </c>
      <c r="AL91" s="89" t="s">
        <v>18</v>
      </c>
      <c r="AM91" s="89" t="s">
        <v>18</v>
      </c>
      <c r="AN91" s="89" t="s">
        <v>18</v>
      </c>
      <c r="AO91" s="42">
        <v>6.7519420208624146</v>
      </c>
      <c r="AP91" s="42">
        <v>7.9231568418434151</v>
      </c>
      <c r="AQ91" s="43">
        <v>3.9125072577473219</v>
      </c>
      <c r="AR91" s="90" t="s">
        <v>18</v>
      </c>
      <c r="AS91" s="91" t="s">
        <v>18</v>
      </c>
      <c r="AT91" s="40">
        <v>0.53863217078098924</v>
      </c>
      <c r="AU91" s="40">
        <v>0.74927812585126663</v>
      </c>
      <c r="AV91" s="89" t="s">
        <v>18</v>
      </c>
      <c r="AW91" s="89" t="s">
        <v>18</v>
      </c>
      <c r="AX91" s="89" t="s">
        <v>18</v>
      </c>
      <c r="AY91" s="42" t="s">
        <v>18</v>
      </c>
      <c r="AZ91" s="42" t="s">
        <v>18</v>
      </c>
      <c r="BA91" s="43">
        <v>21.06459550702774</v>
      </c>
    </row>
    <row r="92" spans="1:53" ht="14.25" customHeight="1" x14ac:dyDescent="0.25">
      <c r="A92" s="26" t="str">
        <f t="shared" ref="A92" si="194">B92</f>
        <v>город Санкт-Петербург</v>
      </c>
      <c r="B92" s="125" t="s">
        <v>49</v>
      </c>
      <c r="C92" s="27" t="s">
        <v>17</v>
      </c>
      <c r="D92" s="28">
        <f t="shared" ref="D92:G93" si="195">N92+X92+AH92</f>
        <v>13390.04</v>
      </c>
      <c r="E92" s="29">
        <f t="shared" si="195"/>
        <v>13995.917000000001</v>
      </c>
      <c r="F92" s="29">
        <f t="shared" si="195"/>
        <v>15093.514000000001</v>
      </c>
      <c r="G92" s="29">
        <f t="shared" si="195"/>
        <v>15150.347000000002</v>
      </c>
      <c r="H92" s="30">
        <f t="shared" ref="H92:J93" si="196">E92/D92</f>
        <v>1.0452483338361946</v>
      </c>
      <c r="I92" s="30">
        <f t="shared" si="196"/>
        <v>1.0784226571220734</v>
      </c>
      <c r="J92" s="30">
        <f t="shared" si="196"/>
        <v>1.0037653922075402</v>
      </c>
      <c r="K92" s="29">
        <f t="shared" ref="K92:M93" si="197">E92-D92</f>
        <v>605.87700000000041</v>
      </c>
      <c r="L92" s="29">
        <f t="shared" si="197"/>
        <v>1097.5969999999998</v>
      </c>
      <c r="M92" s="31">
        <v>56.833000000000538</v>
      </c>
      <c r="N92" s="28">
        <v>1500.6310000000001</v>
      </c>
      <c r="O92" s="29">
        <v>1725.0930000000001</v>
      </c>
      <c r="P92" s="29">
        <v>1887.075</v>
      </c>
      <c r="Q92" s="29">
        <v>2320.1669999999999</v>
      </c>
      <c r="R92" s="30">
        <v>1.1495784106819065</v>
      </c>
      <c r="S92" s="30">
        <v>1.0938975463931511</v>
      </c>
      <c r="T92" s="30">
        <v>1.2295043917173403</v>
      </c>
      <c r="U92" s="29">
        <v>224.46199999999999</v>
      </c>
      <c r="V92" s="29">
        <v>161.98199999999997</v>
      </c>
      <c r="W92" s="31">
        <v>433.09199999999987</v>
      </c>
      <c r="X92" s="28">
        <v>6311.4309999999996</v>
      </c>
      <c r="Y92" s="29">
        <v>6802.3739999999998</v>
      </c>
      <c r="Z92" s="29">
        <v>7826.7070000000003</v>
      </c>
      <c r="AA92" s="29">
        <v>7285.7470000000003</v>
      </c>
      <c r="AB92" s="30">
        <v>1.077786321358817</v>
      </c>
      <c r="AC92" s="30">
        <v>1.1505846341292025</v>
      </c>
      <c r="AD92" s="30">
        <v>0.93088280933475598</v>
      </c>
      <c r="AE92" s="29">
        <v>490.94300000000021</v>
      </c>
      <c r="AF92" s="29">
        <v>1024.3330000000005</v>
      </c>
      <c r="AG92" s="31">
        <v>-540.96</v>
      </c>
      <c r="AH92" s="28">
        <v>5577.9780000000001</v>
      </c>
      <c r="AI92" s="29">
        <v>5468.45</v>
      </c>
      <c r="AJ92" s="29">
        <v>5379.732</v>
      </c>
      <c r="AK92" s="29">
        <v>5544.433</v>
      </c>
      <c r="AL92" s="30">
        <v>0.9803642108305195</v>
      </c>
      <c r="AM92" s="30">
        <v>0.98377639001910966</v>
      </c>
      <c r="AN92" s="30">
        <v>1.0306150938373881</v>
      </c>
      <c r="AO92" s="29">
        <v>-109.52800000000025</v>
      </c>
      <c r="AP92" s="29">
        <v>-88.717999999999847</v>
      </c>
      <c r="AQ92" s="31">
        <v>164.70100000000002</v>
      </c>
      <c r="AR92" s="28" t="s">
        <v>18</v>
      </c>
      <c r="AS92" s="29" t="s">
        <v>18</v>
      </c>
      <c r="AT92" s="29">
        <v>197.196</v>
      </c>
      <c r="AU92" s="29">
        <v>210.149</v>
      </c>
      <c r="AV92" s="30" t="s">
        <v>18</v>
      </c>
      <c r="AW92" s="30" t="s">
        <v>18</v>
      </c>
      <c r="AX92" s="30">
        <v>1.0656859165500314</v>
      </c>
      <c r="AY92" s="29" t="s">
        <v>18</v>
      </c>
      <c r="AZ92" s="29" t="s">
        <v>18</v>
      </c>
      <c r="BA92" s="31">
        <v>12.953000000000003</v>
      </c>
    </row>
    <row r="93" spans="1:53" ht="14.25" customHeight="1" x14ac:dyDescent="0.25">
      <c r="A93" s="32" t="str">
        <f t="shared" ref="A93:A94" si="198">A92</f>
        <v>город Санкт-Петербург</v>
      </c>
      <c r="B93" s="123"/>
      <c r="C93" s="27" t="s">
        <v>19</v>
      </c>
      <c r="D93" s="33">
        <f t="shared" si="195"/>
        <v>7306.5920000000006</v>
      </c>
      <c r="E93" s="34">
        <f t="shared" si="195"/>
        <v>8975.8559999999998</v>
      </c>
      <c r="F93" s="34">
        <f t="shared" si="195"/>
        <v>10811.257</v>
      </c>
      <c r="G93" s="34">
        <f t="shared" si="195"/>
        <v>12774.225</v>
      </c>
      <c r="H93" s="35">
        <f t="shared" si="196"/>
        <v>1.2284599988613021</v>
      </c>
      <c r="I93" s="35">
        <f t="shared" si="196"/>
        <v>1.2044820014937851</v>
      </c>
      <c r="J93" s="35">
        <f t="shared" si="196"/>
        <v>1.1815670462740828</v>
      </c>
      <c r="K93" s="34">
        <f t="shared" si="197"/>
        <v>1669.2639999999992</v>
      </c>
      <c r="L93" s="34">
        <f t="shared" si="197"/>
        <v>1835.4009999999998</v>
      </c>
      <c r="M93" s="36">
        <v>1962.9680000000008</v>
      </c>
      <c r="N93" s="33">
        <v>799.096</v>
      </c>
      <c r="O93" s="34">
        <v>1038.5450000000001</v>
      </c>
      <c r="P93" s="34">
        <v>1203.6759999999999</v>
      </c>
      <c r="Q93" s="34">
        <v>1676.2339999999999</v>
      </c>
      <c r="R93" s="35">
        <v>1.2996498543353991</v>
      </c>
      <c r="S93" s="35">
        <v>1.1590022579666743</v>
      </c>
      <c r="T93" s="35">
        <v>1.3925956818944634</v>
      </c>
      <c r="U93" s="34">
        <v>239.44900000000007</v>
      </c>
      <c r="V93" s="34">
        <v>165.13099999999986</v>
      </c>
      <c r="W93" s="36">
        <v>472.55799999999999</v>
      </c>
      <c r="X93" s="33">
        <v>6175.47</v>
      </c>
      <c r="Y93" s="34">
        <v>7477.6009999999997</v>
      </c>
      <c r="Z93" s="34">
        <v>9131.4110000000001</v>
      </c>
      <c r="AA93" s="34">
        <v>10514.994000000001</v>
      </c>
      <c r="AB93" s="35">
        <v>1.2108553680934406</v>
      </c>
      <c r="AC93" s="35">
        <v>1.2211685271787036</v>
      </c>
      <c r="AD93" s="35">
        <v>1.1515190806765789</v>
      </c>
      <c r="AE93" s="34">
        <v>1302.1309999999994</v>
      </c>
      <c r="AF93" s="34">
        <v>1653.8100000000004</v>
      </c>
      <c r="AG93" s="36">
        <v>1383.5830000000005</v>
      </c>
      <c r="AH93" s="33">
        <v>332.02600000000001</v>
      </c>
      <c r="AI93" s="34">
        <v>459.71</v>
      </c>
      <c r="AJ93" s="34">
        <v>476.17</v>
      </c>
      <c r="AK93" s="34">
        <v>582.99699999999996</v>
      </c>
      <c r="AL93" s="35">
        <v>1.3845602452819958</v>
      </c>
      <c r="AM93" s="35">
        <v>1.0358051815274849</v>
      </c>
      <c r="AN93" s="35">
        <v>1.2243463468929163</v>
      </c>
      <c r="AO93" s="34">
        <v>127.68399999999997</v>
      </c>
      <c r="AP93" s="34">
        <v>16.460000000000036</v>
      </c>
      <c r="AQ93" s="36">
        <v>106.82699999999994</v>
      </c>
      <c r="AR93" s="33">
        <v>46.268000000000001</v>
      </c>
      <c r="AS93" s="34">
        <v>73.337000000000003</v>
      </c>
      <c r="AT93" s="34">
        <v>88.75</v>
      </c>
      <c r="AU93" s="34">
        <v>150.976</v>
      </c>
      <c r="AV93" s="35">
        <v>1.5850479813261866</v>
      </c>
      <c r="AW93" s="35">
        <v>1.2101667643890532</v>
      </c>
      <c r="AX93" s="35">
        <v>1.701138028169014</v>
      </c>
      <c r="AY93" s="34">
        <v>27.069000000000003</v>
      </c>
      <c r="AZ93" s="34">
        <v>15.412999999999997</v>
      </c>
      <c r="BA93" s="36">
        <v>62.225999999999999</v>
      </c>
    </row>
    <row r="94" spans="1:53" ht="45.75" customHeight="1" thickBot="1" x14ac:dyDescent="0.3">
      <c r="A94" s="37" t="str">
        <f t="shared" si="198"/>
        <v>город Санкт-Петербург</v>
      </c>
      <c r="B94" s="124"/>
      <c r="C94" s="38" t="s">
        <v>20</v>
      </c>
      <c r="D94" s="39">
        <f t="shared" ref="D94:G94" si="199">D93/D92</f>
        <v>0.54567364996669165</v>
      </c>
      <c r="E94" s="40">
        <f t="shared" si="199"/>
        <v>0.64131960771130603</v>
      </c>
      <c r="F94" s="40">
        <f t="shared" si="199"/>
        <v>0.71628495524633951</v>
      </c>
      <c r="G94" s="40">
        <f t="shared" si="199"/>
        <v>0.84316385624698886</v>
      </c>
      <c r="H94" s="89" t="s">
        <v>18</v>
      </c>
      <c r="I94" s="89" t="s">
        <v>18</v>
      </c>
      <c r="J94" s="89" t="s">
        <v>18</v>
      </c>
      <c r="K94" s="42">
        <f t="shared" ref="K94:M94" si="200">(E94-D94)*100</f>
        <v>9.5645957744614378</v>
      </c>
      <c r="L94" s="42">
        <f t="shared" si="200"/>
        <v>7.4965347535033473</v>
      </c>
      <c r="M94" s="43">
        <v>12.687890100064935</v>
      </c>
      <c r="N94" s="39">
        <v>0.53250665886550386</v>
      </c>
      <c r="O94" s="40">
        <v>0.60202261559231884</v>
      </c>
      <c r="P94" s="40">
        <v>0.63785276154895798</v>
      </c>
      <c r="Q94" s="40">
        <v>0.72246265031784351</v>
      </c>
      <c r="R94" s="89" t="s">
        <v>18</v>
      </c>
      <c r="S94" s="89" t="s">
        <v>18</v>
      </c>
      <c r="T94" s="89" t="s">
        <v>18</v>
      </c>
      <c r="U94" s="42">
        <v>6.9515956726814991</v>
      </c>
      <c r="V94" s="42">
        <v>3.5830145956639137</v>
      </c>
      <c r="W94" s="43">
        <v>8.4609888768885533</v>
      </c>
      <c r="X94" s="39">
        <v>0.97845797569521087</v>
      </c>
      <c r="Y94" s="40">
        <v>1.09926343361891</v>
      </c>
      <c r="Z94" s="40">
        <v>1.1666989705887802</v>
      </c>
      <c r="AA94" s="40">
        <v>1.4432279902115734</v>
      </c>
      <c r="AB94" s="89" t="s">
        <v>18</v>
      </c>
      <c r="AC94" s="89" t="s">
        <v>18</v>
      </c>
      <c r="AD94" s="89" t="s">
        <v>18</v>
      </c>
      <c r="AE94" s="42">
        <v>12.080545792369913</v>
      </c>
      <c r="AF94" s="42">
        <v>6.7435536969870258</v>
      </c>
      <c r="AG94" s="43">
        <v>27.652901962279319</v>
      </c>
      <c r="AH94" s="39">
        <v>5.9524436991325529E-2</v>
      </c>
      <c r="AI94" s="40">
        <v>8.4065868756228915E-2</v>
      </c>
      <c r="AJ94" s="40">
        <v>8.8511844084426514E-2</v>
      </c>
      <c r="AK94" s="40">
        <v>0.10514997656207586</v>
      </c>
      <c r="AL94" s="89" t="s">
        <v>18</v>
      </c>
      <c r="AM94" s="89" t="s">
        <v>18</v>
      </c>
      <c r="AN94" s="89" t="s">
        <v>18</v>
      </c>
      <c r="AO94" s="42">
        <v>2.4541431764903385</v>
      </c>
      <c r="AP94" s="42">
        <v>0.44459753281975989</v>
      </c>
      <c r="AQ94" s="43">
        <v>1.663813247764935</v>
      </c>
      <c r="AR94" s="90" t="s">
        <v>18</v>
      </c>
      <c r="AS94" s="91" t="s">
        <v>18</v>
      </c>
      <c r="AT94" s="40">
        <v>0.45005983894196638</v>
      </c>
      <c r="AU94" s="40">
        <v>0.71842359468757877</v>
      </c>
      <c r="AV94" s="89" t="s">
        <v>18</v>
      </c>
      <c r="AW94" s="89" t="s">
        <v>18</v>
      </c>
      <c r="AX94" s="89" t="s">
        <v>18</v>
      </c>
      <c r="AY94" s="42" t="s">
        <v>18</v>
      </c>
      <c r="AZ94" s="42" t="s">
        <v>18</v>
      </c>
      <c r="BA94" s="43">
        <v>26.836375574561238</v>
      </c>
    </row>
    <row r="95" spans="1:53" ht="14.25" customHeight="1" x14ac:dyDescent="0.25">
      <c r="A95" s="26" t="str">
        <f t="shared" ref="A95" si="201">B95</f>
        <v>Ненецкий АО</v>
      </c>
      <c r="B95" s="125" t="s">
        <v>50</v>
      </c>
      <c r="C95" s="27" t="s">
        <v>17</v>
      </c>
      <c r="D95" s="28">
        <f t="shared" ref="D95:G96" si="202">N95+X95+AH95</f>
        <v>61.331000000000003</v>
      </c>
      <c r="E95" s="29">
        <f t="shared" si="202"/>
        <v>43.603999999999999</v>
      </c>
      <c r="F95" s="29">
        <f t="shared" si="202"/>
        <v>49.11</v>
      </c>
      <c r="G95" s="29">
        <f t="shared" si="202"/>
        <v>48.191000000000003</v>
      </c>
      <c r="H95" s="30">
        <f t="shared" ref="H95:J96" si="203">E95/D95</f>
        <v>0.71096183006962221</v>
      </c>
      <c r="I95" s="30">
        <f t="shared" si="203"/>
        <v>1.1262728190074305</v>
      </c>
      <c r="J95" s="30">
        <f t="shared" si="203"/>
        <v>0.9812869069435961</v>
      </c>
      <c r="K95" s="29">
        <f t="shared" ref="K95:M96" si="204">E95-D95</f>
        <v>-17.727000000000004</v>
      </c>
      <c r="L95" s="29">
        <f t="shared" si="204"/>
        <v>5.5060000000000002</v>
      </c>
      <c r="M95" s="31">
        <v>-0.91899999999999693</v>
      </c>
      <c r="N95" s="28">
        <v>1.4390000000000001</v>
      </c>
      <c r="O95" s="29">
        <v>3.097</v>
      </c>
      <c r="P95" s="29">
        <v>3.3849999999999998</v>
      </c>
      <c r="Q95" s="29">
        <v>3.0550000000000002</v>
      </c>
      <c r="R95" s="30">
        <v>2.1521890201528837</v>
      </c>
      <c r="S95" s="30">
        <v>1.09299321924443</v>
      </c>
      <c r="T95" s="30">
        <v>0.90251107828655841</v>
      </c>
      <c r="U95" s="29">
        <v>1.6579999999999999</v>
      </c>
      <c r="V95" s="29">
        <v>0.28799999999999981</v>
      </c>
      <c r="W95" s="31">
        <v>-0.32999999999999963</v>
      </c>
      <c r="X95" s="28">
        <v>10.237</v>
      </c>
      <c r="Y95" s="29">
        <v>12.17</v>
      </c>
      <c r="Z95" s="29">
        <v>15.875</v>
      </c>
      <c r="AA95" s="29">
        <v>15.374000000000001</v>
      </c>
      <c r="AB95" s="30">
        <v>1.1888248510305754</v>
      </c>
      <c r="AC95" s="30">
        <v>1.3044371405094495</v>
      </c>
      <c r="AD95" s="30">
        <v>0.96844094488188981</v>
      </c>
      <c r="AE95" s="29">
        <v>1.9329999999999998</v>
      </c>
      <c r="AF95" s="29">
        <v>3.7050000000000001</v>
      </c>
      <c r="AG95" s="31">
        <v>-0.50099999999999945</v>
      </c>
      <c r="AH95" s="28">
        <v>49.655000000000001</v>
      </c>
      <c r="AI95" s="29">
        <v>28.337</v>
      </c>
      <c r="AJ95" s="29">
        <v>29.85</v>
      </c>
      <c r="AK95" s="29">
        <v>29.762</v>
      </c>
      <c r="AL95" s="30">
        <v>0.57067767596415264</v>
      </c>
      <c r="AM95" s="30">
        <v>1.0533930903059605</v>
      </c>
      <c r="AN95" s="30">
        <v>0.99705192629815742</v>
      </c>
      <c r="AO95" s="29">
        <v>-21.318000000000001</v>
      </c>
      <c r="AP95" s="29">
        <v>1.5130000000000017</v>
      </c>
      <c r="AQ95" s="31">
        <v>-8.8000000000000966E-2</v>
      </c>
      <c r="AR95" s="28" t="s">
        <v>18</v>
      </c>
      <c r="AS95" s="29" t="s">
        <v>18</v>
      </c>
      <c r="AT95" s="29">
        <v>5.6710000000000003</v>
      </c>
      <c r="AU95" s="29">
        <v>5.2770000000000001</v>
      </c>
      <c r="AV95" s="30" t="s">
        <v>18</v>
      </c>
      <c r="AW95" s="30" t="s">
        <v>18</v>
      </c>
      <c r="AX95" s="30">
        <v>0.93052371715746784</v>
      </c>
      <c r="AY95" s="29" t="s">
        <v>18</v>
      </c>
      <c r="AZ95" s="29" t="s">
        <v>18</v>
      </c>
      <c r="BA95" s="31">
        <v>-0.39400000000000013</v>
      </c>
    </row>
    <row r="96" spans="1:53" ht="14.25" customHeight="1" x14ac:dyDescent="0.25">
      <c r="A96" s="32" t="str">
        <f t="shared" ref="A96:A97" si="205">A95</f>
        <v>Ненецкий АО</v>
      </c>
      <c r="B96" s="123"/>
      <c r="C96" s="27" t="s">
        <v>19</v>
      </c>
      <c r="D96" s="33">
        <f t="shared" si="202"/>
        <v>9.1430000000000007</v>
      </c>
      <c r="E96" s="34">
        <f t="shared" si="202"/>
        <v>14.486000000000001</v>
      </c>
      <c r="F96" s="34">
        <f t="shared" si="202"/>
        <v>15.556999999999999</v>
      </c>
      <c r="G96" s="34">
        <f t="shared" si="202"/>
        <v>22.893000000000001</v>
      </c>
      <c r="H96" s="35">
        <f t="shared" si="203"/>
        <v>1.5843814940391556</v>
      </c>
      <c r="I96" s="35">
        <f t="shared" si="203"/>
        <v>1.0739334529890927</v>
      </c>
      <c r="J96" s="35">
        <f t="shared" si="203"/>
        <v>1.4715562126373982</v>
      </c>
      <c r="K96" s="34">
        <f t="shared" si="204"/>
        <v>5.343</v>
      </c>
      <c r="L96" s="34">
        <f t="shared" si="204"/>
        <v>1.070999999999998</v>
      </c>
      <c r="M96" s="36">
        <v>7.3360000000000021</v>
      </c>
      <c r="N96" s="33">
        <v>1.262</v>
      </c>
      <c r="O96" s="34">
        <v>3.238</v>
      </c>
      <c r="P96" s="34">
        <v>2.5680000000000001</v>
      </c>
      <c r="Q96" s="34">
        <v>4.16</v>
      </c>
      <c r="R96" s="35">
        <v>2.565768621236133</v>
      </c>
      <c r="S96" s="35">
        <v>0.79308214947498457</v>
      </c>
      <c r="T96" s="35">
        <v>1.6199376947040498</v>
      </c>
      <c r="U96" s="34">
        <v>1.976</v>
      </c>
      <c r="V96" s="34">
        <v>-0.66999999999999993</v>
      </c>
      <c r="W96" s="36">
        <v>1.5920000000000001</v>
      </c>
      <c r="X96" s="33">
        <v>6.7119999999999997</v>
      </c>
      <c r="Y96" s="34">
        <v>8.3330000000000002</v>
      </c>
      <c r="Z96" s="34">
        <v>9.6709999999999994</v>
      </c>
      <c r="AA96" s="34">
        <v>14.227</v>
      </c>
      <c r="AB96" s="35">
        <v>1.2415077473182361</v>
      </c>
      <c r="AC96" s="35">
        <v>1.1605664226569061</v>
      </c>
      <c r="AD96" s="35">
        <v>1.4710991624444216</v>
      </c>
      <c r="AE96" s="34">
        <v>1.6210000000000004</v>
      </c>
      <c r="AF96" s="34">
        <v>1.3379999999999992</v>
      </c>
      <c r="AG96" s="36">
        <v>4.5560000000000009</v>
      </c>
      <c r="AH96" s="33">
        <v>1.169</v>
      </c>
      <c r="AI96" s="34">
        <v>2.915</v>
      </c>
      <c r="AJ96" s="34">
        <v>3.3180000000000001</v>
      </c>
      <c r="AK96" s="34">
        <v>4.5060000000000002</v>
      </c>
      <c r="AL96" s="35">
        <v>2.4935842600513261</v>
      </c>
      <c r="AM96" s="35">
        <v>1.1382504288164665</v>
      </c>
      <c r="AN96" s="35">
        <v>1.3580470162748643</v>
      </c>
      <c r="AO96" s="34">
        <v>1.746</v>
      </c>
      <c r="AP96" s="34">
        <v>0.40300000000000002</v>
      </c>
      <c r="AQ96" s="36">
        <v>1.1880000000000002</v>
      </c>
      <c r="AR96" s="33">
        <v>1.1599999999999999</v>
      </c>
      <c r="AS96" s="34">
        <v>2.8570000000000002</v>
      </c>
      <c r="AT96" s="34">
        <v>3.31</v>
      </c>
      <c r="AU96" s="34">
        <v>3.6440000000000001</v>
      </c>
      <c r="AV96" s="35">
        <v>2.4629310344827591</v>
      </c>
      <c r="AW96" s="35">
        <v>1.1585579278963947</v>
      </c>
      <c r="AX96" s="35">
        <v>1.1009063444108762</v>
      </c>
      <c r="AY96" s="34">
        <v>1.6970000000000003</v>
      </c>
      <c r="AZ96" s="34">
        <v>0.45299999999999985</v>
      </c>
      <c r="BA96" s="36">
        <v>0.33400000000000007</v>
      </c>
    </row>
    <row r="97" spans="1:53" ht="45.75" customHeight="1" thickBot="1" x14ac:dyDescent="0.3">
      <c r="A97" s="37" t="str">
        <f t="shared" si="205"/>
        <v>Ненецкий АО</v>
      </c>
      <c r="B97" s="124"/>
      <c r="C97" s="38" t="s">
        <v>20</v>
      </c>
      <c r="D97" s="39">
        <f t="shared" ref="D97:G97" si="206">D96/D95</f>
        <v>0.14907632355578745</v>
      </c>
      <c r="E97" s="40">
        <f t="shared" si="206"/>
        <v>0.33221722777726814</v>
      </c>
      <c r="F97" s="40">
        <f t="shared" si="206"/>
        <v>0.31677866015068212</v>
      </c>
      <c r="G97" s="40">
        <f t="shared" si="206"/>
        <v>0.47504720798489342</v>
      </c>
      <c r="H97" s="89" t="s">
        <v>18</v>
      </c>
      <c r="I97" s="89" t="s">
        <v>18</v>
      </c>
      <c r="J97" s="89" t="s">
        <v>18</v>
      </c>
      <c r="K97" s="42">
        <f t="shared" ref="K97:M97" si="207">(E97-D97)*100</f>
        <v>18.31409042214807</v>
      </c>
      <c r="L97" s="42">
        <f t="shared" si="207"/>
        <v>-1.5438567626586019</v>
      </c>
      <c r="M97" s="43">
        <v>15.82685478342113</v>
      </c>
      <c r="N97" s="39">
        <v>0.87699791521890202</v>
      </c>
      <c r="O97" s="40">
        <v>1.0455279302550855</v>
      </c>
      <c r="P97" s="40">
        <v>0.75864106351550964</v>
      </c>
      <c r="Q97" s="40">
        <v>1.3617021276595744</v>
      </c>
      <c r="R97" s="89" t="s">
        <v>18</v>
      </c>
      <c r="S97" s="89" t="s">
        <v>18</v>
      </c>
      <c r="T97" s="89" t="s">
        <v>18</v>
      </c>
      <c r="U97" s="42">
        <v>16.853001503618348</v>
      </c>
      <c r="V97" s="42">
        <v>-28.688686673957587</v>
      </c>
      <c r="W97" s="43">
        <v>60.306106414406479</v>
      </c>
      <c r="X97" s="39">
        <v>0.65566083813617271</v>
      </c>
      <c r="Y97" s="40">
        <v>0.68471651602300743</v>
      </c>
      <c r="Z97" s="40">
        <v>0.60919685039370075</v>
      </c>
      <c r="AA97" s="40">
        <v>0.92539352152985555</v>
      </c>
      <c r="AB97" s="89" t="s">
        <v>18</v>
      </c>
      <c r="AC97" s="89" t="s">
        <v>18</v>
      </c>
      <c r="AD97" s="89" t="s">
        <v>18</v>
      </c>
      <c r="AE97" s="42">
        <v>2.9055677886834719</v>
      </c>
      <c r="AF97" s="42">
        <v>-7.5519665629306676</v>
      </c>
      <c r="AG97" s="43">
        <v>31.619667113615478</v>
      </c>
      <c r="AH97" s="39">
        <v>2.3542442855704362E-2</v>
      </c>
      <c r="AI97" s="40">
        <v>0.10286904047711473</v>
      </c>
      <c r="AJ97" s="40">
        <v>0.11115577889447235</v>
      </c>
      <c r="AK97" s="40">
        <v>0.15140111551643035</v>
      </c>
      <c r="AL97" s="89" t="s">
        <v>18</v>
      </c>
      <c r="AM97" s="89" t="s">
        <v>18</v>
      </c>
      <c r="AN97" s="89" t="s">
        <v>18</v>
      </c>
      <c r="AO97" s="42">
        <v>7.9326597621410366</v>
      </c>
      <c r="AP97" s="42">
        <v>0.8286738417357622</v>
      </c>
      <c r="AQ97" s="43">
        <v>4.0245336621957994</v>
      </c>
      <c r="AR97" s="90" t="s">
        <v>18</v>
      </c>
      <c r="AS97" s="91" t="s">
        <v>18</v>
      </c>
      <c r="AT97" s="40">
        <v>0.58367131017457241</v>
      </c>
      <c r="AU97" s="40">
        <v>0.69054386962289183</v>
      </c>
      <c r="AV97" s="89" t="s">
        <v>18</v>
      </c>
      <c r="AW97" s="89" t="s">
        <v>18</v>
      </c>
      <c r="AX97" s="89" t="s">
        <v>18</v>
      </c>
      <c r="AY97" s="42" t="s">
        <v>18</v>
      </c>
      <c r="AZ97" s="42" t="s">
        <v>18</v>
      </c>
      <c r="BA97" s="43">
        <v>10.687255944831941</v>
      </c>
    </row>
    <row r="98" spans="1:53" ht="14.25" customHeight="1" x14ac:dyDescent="0.25">
      <c r="A98" s="26" t="str">
        <f t="shared" ref="A98" si="208">B98</f>
        <v>Республика Дагестан</v>
      </c>
      <c r="B98" s="125" t="s">
        <v>51</v>
      </c>
      <c r="C98" s="27" t="s">
        <v>17</v>
      </c>
      <c r="D98" s="28">
        <f t="shared" ref="D98:G99" si="209">N98+X98+AH98</f>
        <v>943.92</v>
      </c>
      <c r="E98" s="29">
        <f t="shared" si="209"/>
        <v>1131.6089999999999</v>
      </c>
      <c r="F98" s="29">
        <f t="shared" si="209"/>
        <v>1125.7539999999999</v>
      </c>
      <c r="G98" s="29">
        <f t="shared" si="209"/>
        <v>1455.087</v>
      </c>
      <c r="H98" s="30">
        <f t="shared" ref="H98:J99" si="210">E98/D98</f>
        <v>1.1988399440630562</v>
      </c>
      <c r="I98" s="30">
        <f t="shared" si="210"/>
        <v>0.99482595136659391</v>
      </c>
      <c r="J98" s="30">
        <f t="shared" si="210"/>
        <v>1.2925443747035321</v>
      </c>
      <c r="K98" s="29">
        <f t="shared" ref="K98:M99" si="211">E98-D98</f>
        <v>187.68899999999996</v>
      </c>
      <c r="L98" s="29">
        <f t="shared" si="211"/>
        <v>-5.8550000000000182</v>
      </c>
      <c r="M98" s="31">
        <v>329.33300000000008</v>
      </c>
      <c r="N98" s="28">
        <v>111.34399999999999</v>
      </c>
      <c r="O98" s="29">
        <v>116.05200000000001</v>
      </c>
      <c r="P98" s="29">
        <v>129.52500000000001</v>
      </c>
      <c r="Q98" s="29">
        <v>146.721</v>
      </c>
      <c r="R98" s="30">
        <v>1.0422833740479955</v>
      </c>
      <c r="S98" s="30">
        <v>1.116094509357874</v>
      </c>
      <c r="T98" s="30">
        <v>1.1327620150550086</v>
      </c>
      <c r="U98" s="29">
        <v>4.7080000000000126</v>
      </c>
      <c r="V98" s="29">
        <v>13.472999999999999</v>
      </c>
      <c r="W98" s="31">
        <v>17.195999999999998</v>
      </c>
      <c r="X98" s="28">
        <v>91.188999999999993</v>
      </c>
      <c r="Y98" s="29">
        <v>110.408</v>
      </c>
      <c r="Z98" s="29">
        <v>201.33699999999999</v>
      </c>
      <c r="AA98" s="29">
        <v>361</v>
      </c>
      <c r="AB98" s="30">
        <v>1.2107600697452545</v>
      </c>
      <c r="AC98" s="30">
        <v>1.8235725672052749</v>
      </c>
      <c r="AD98" s="30">
        <v>1.7930137033928191</v>
      </c>
      <c r="AE98" s="29">
        <v>19.219000000000008</v>
      </c>
      <c r="AF98" s="29">
        <v>90.928999999999988</v>
      </c>
      <c r="AG98" s="31">
        <v>159.66300000000001</v>
      </c>
      <c r="AH98" s="28">
        <v>741.38699999999994</v>
      </c>
      <c r="AI98" s="29">
        <v>905.149</v>
      </c>
      <c r="AJ98" s="29">
        <v>794.89200000000005</v>
      </c>
      <c r="AK98" s="29">
        <v>947.36599999999999</v>
      </c>
      <c r="AL98" s="30">
        <v>1.2208859880197522</v>
      </c>
      <c r="AM98" s="30">
        <v>0.87818911582512937</v>
      </c>
      <c r="AN98" s="30">
        <v>1.1918172531614357</v>
      </c>
      <c r="AO98" s="29">
        <v>163.76200000000006</v>
      </c>
      <c r="AP98" s="29">
        <v>-110.25699999999995</v>
      </c>
      <c r="AQ98" s="31">
        <v>152.47399999999993</v>
      </c>
      <c r="AR98" s="28" t="s">
        <v>18</v>
      </c>
      <c r="AS98" s="29" t="s">
        <v>18</v>
      </c>
      <c r="AT98" s="29">
        <v>263.62599999999998</v>
      </c>
      <c r="AU98" s="29">
        <v>315.96199999999999</v>
      </c>
      <c r="AV98" s="30" t="s">
        <v>18</v>
      </c>
      <c r="AW98" s="30" t="s">
        <v>18</v>
      </c>
      <c r="AX98" s="30">
        <v>1.1985236661027365</v>
      </c>
      <c r="AY98" s="29" t="s">
        <v>18</v>
      </c>
      <c r="AZ98" s="29" t="s">
        <v>18</v>
      </c>
      <c r="BA98" s="31">
        <v>52.336000000000013</v>
      </c>
    </row>
    <row r="99" spans="1:53" ht="14.25" customHeight="1" x14ac:dyDescent="0.25">
      <c r="A99" s="32" t="str">
        <f t="shared" ref="A99:A100" si="212">A98</f>
        <v>Республика Дагестан</v>
      </c>
      <c r="B99" s="123"/>
      <c r="C99" s="27" t="s">
        <v>19</v>
      </c>
      <c r="D99" s="33">
        <f t="shared" si="209"/>
        <v>1218.8699999999999</v>
      </c>
      <c r="E99" s="34">
        <f t="shared" si="209"/>
        <v>1869.1859999999999</v>
      </c>
      <c r="F99" s="34">
        <f t="shared" si="209"/>
        <v>2808.902</v>
      </c>
      <c r="G99" s="34">
        <f t="shared" si="209"/>
        <v>4355.5690000000004</v>
      </c>
      <c r="H99" s="35">
        <f t="shared" si="210"/>
        <v>1.5335400822072904</v>
      </c>
      <c r="I99" s="35">
        <f t="shared" si="210"/>
        <v>1.5027407652314966</v>
      </c>
      <c r="J99" s="35">
        <f t="shared" si="210"/>
        <v>1.5506304598736447</v>
      </c>
      <c r="K99" s="34">
        <f t="shared" si="211"/>
        <v>650.31600000000003</v>
      </c>
      <c r="L99" s="34">
        <f t="shared" si="211"/>
        <v>939.71600000000012</v>
      </c>
      <c r="M99" s="36">
        <v>1546.6670000000004</v>
      </c>
      <c r="N99" s="33">
        <v>205.06</v>
      </c>
      <c r="O99" s="34">
        <v>286.25299999999999</v>
      </c>
      <c r="P99" s="34">
        <v>378.96</v>
      </c>
      <c r="Q99" s="34">
        <v>609.41800000000001</v>
      </c>
      <c r="R99" s="35">
        <v>1.3959475275529112</v>
      </c>
      <c r="S99" s="35">
        <v>1.3238638547019594</v>
      </c>
      <c r="T99" s="35">
        <v>1.6081327844627402</v>
      </c>
      <c r="U99" s="34">
        <v>81.192999999999984</v>
      </c>
      <c r="V99" s="34">
        <v>92.706999999999994</v>
      </c>
      <c r="W99" s="36">
        <v>230.45800000000003</v>
      </c>
      <c r="X99" s="33">
        <v>607.03800000000001</v>
      </c>
      <c r="Y99" s="34">
        <v>933.98199999999997</v>
      </c>
      <c r="Z99" s="34">
        <v>1577.12</v>
      </c>
      <c r="AA99" s="34">
        <v>2559.5070000000001</v>
      </c>
      <c r="AB99" s="35">
        <v>1.5385890174914914</v>
      </c>
      <c r="AC99" s="35">
        <v>1.6885978530635493</v>
      </c>
      <c r="AD99" s="35">
        <v>1.622899335497616</v>
      </c>
      <c r="AE99" s="34">
        <v>326.94399999999996</v>
      </c>
      <c r="AF99" s="34">
        <v>643.13799999999992</v>
      </c>
      <c r="AG99" s="36">
        <v>982.38700000000017</v>
      </c>
      <c r="AH99" s="33">
        <v>406.77199999999999</v>
      </c>
      <c r="AI99" s="34">
        <v>648.95100000000002</v>
      </c>
      <c r="AJ99" s="34">
        <v>852.822</v>
      </c>
      <c r="AK99" s="34">
        <v>1186.644</v>
      </c>
      <c r="AL99" s="35">
        <v>1.5953679210958474</v>
      </c>
      <c r="AM99" s="35">
        <v>1.3141546896452891</v>
      </c>
      <c r="AN99" s="35">
        <v>1.3914322097694478</v>
      </c>
      <c r="AO99" s="34">
        <v>242.17900000000003</v>
      </c>
      <c r="AP99" s="34">
        <v>203.87099999999998</v>
      </c>
      <c r="AQ99" s="36">
        <v>333.822</v>
      </c>
      <c r="AR99" s="33">
        <v>225.38399999999999</v>
      </c>
      <c r="AS99" s="34">
        <v>417.70299999999997</v>
      </c>
      <c r="AT99" s="34">
        <v>617.56500000000005</v>
      </c>
      <c r="AU99" s="34">
        <v>922.71400000000006</v>
      </c>
      <c r="AV99" s="35">
        <v>1.8532948212827884</v>
      </c>
      <c r="AW99" s="35">
        <v>1.4784787277084437</v>
      </c>
      <c r="AX99" s="35">
        <v>1.4941164087990737</v>
      </c>
      <c r="AY99" s="34">
        <v>192.31899999999999</v>
      </c>
      <c r="AZ99" s="34">
        <v>199.86200000000008</v>
      </c>
      <c r="BA99" s="36">
        <v>305.149</v>
      </c>
    </row>
    <row r="100" spans="1:53" ht="45.75" customHeight="1" thickBot="1" x14ac:dyDescent="0.3">
      <c r="A100" s="37" t="str">
        <f t="shared" si="212"/>
        <v>Республика Дагестан</v>
      </c>
      <c r="B100" s="124"/>
      <c r="C100" s="38" t="s">
        <v>20</v>
      </c>
      <c r="D100" s="39">
        <f t="shared" ref="D100:G100" si="213">D99/D98</f>
        <v>1.2912852784134248</v>
      </c>
      <c r="E100" s="40">
        <f t="shared" si="213"/>
        <v>1.6517949220976504</v>
      </c>
      <c r="F100" s="40">
        <f t="shared" si="213"/>
        <v>2.4951294865485711</v>
      </c>
      <c r="G100" s="40">
        <f t="shared" si="213"/>
        <v>2.9933392298879729</v>
      </c>
      <c r="H100" s="89" t="s">
        <v>18</v>
      </c>
      <c r="I100" s="89" t="s">
        <v>18</v>
      </c>
      <c r="J100" s="89" t="s">
        <v>18</v>
      </c>
      <c r="K100" s="42">
        <f t="shared" ref="K100:M100" si="214">(E100-D100)*100</f>
        <v>36.050964368422569</v>
      </c>
      <c r="L100" s="42">
        <f t="shared" si="214"/>
        <v>84.333456445092068</v>
      </c>
      <c r="M100" s="43">
        <v>49.820974333940171</v>
      </c>
      <c r="N100" s="39">
        <v>1.8416798390573359</v>
      </c>
      <c r="O100" s="40">
        <v>2.4665925619549856</v>
      </c>
      <c r="P100" s="40">
        <v>2.9257672264041688</v>
      </c>
      <c r="Q100" s="40">
        <v>4.1535840131951121</v>
      </c>
      <c r="R100" s="89" t="s">
        <v>18</v>
      </c>
      <c r="S100" s="89" t="s">
        <v>18</v>
      </c>
      <c r="T100" s="89" t="s">
        <v>18</v>
      </c>
      <c r="U100" s="42">
        <v>62.491272289764964</v>
      </c>
      <c r="V100" s="42">
        <v>45.917466444918318</v>
      </c>
      <c r="W100" s="43">
        <v>122.78167867909433</v>
      </c>
      <c r="X100" s="39">
        <v>6.6569213391966144</v>
      </c>
      <c r="Y100" s="40">
        <v>8.4593688863125855</v>
      </c>
      <c r="Z100" s="40">
        <v>7.8332348251935811</v>
      </c>
      <c r="AA100" s="40">
        <v>7.0900470914127425</v>
      </c>
      <c r="AB100" s="89" t="s">
        <v>18</v>
      </c>
      <c r="AC100" s="89" t="s">
        <v>18</v>
      </c>
      <c r="AD100" s="89" t="s">
        <v>18</v>
      </c>
      <c r="AE100" s="42">
        <v>180.24475471159712</v>
      </c>
      <c r="AF100" s="42">
        <v>-62.613406111900446</v>
      </c>
      <c r="AG100" s="43">
        <v>-74.318773378083861</v>
      </c>
      <c r="AH100" s="39">
        <v>0.54866351851327311</v>
      </c>
      <c r="AI100" s="40">
        <v>0.7169548880902481</v>
      </c>
      <c r="AJ100" s="40">
        <v>1.0728778249120634</v>
      </c>
      <c r="AK100" s="40">
        <v>1.2525718676836619</v>
      </c>
      <c r="AL100" s="89" t="s">
        <v>18</v>
      </c>
      <c r="AM100" s="89" t="s">
        <v>18</v>
      </c>
      <c r="AN100" s="89" t="s">
        <v>18</v>
      </c>
      <c r="AO100" s="42">
        <v>16.8291369576975</v>
      </c>
      <c r="AP100" s="42">
        <v>35.592293682181534</v>
      </c>
      <c r="AQ100" s="43">
        <v>17.96940427715985</v>
      </c>
      <c r="AR100" s="90" t="s">
        <v>18</v>
      </c>
      <c r="AS100" s="91" t="s">
        <v>18</v>
      </c>
      <c r="AT100" s="40">
        <v>2.3425800186628032</v>
      </c>
      <c r="AU100" s="40">
        <v>2.9203321918458554</v>
      </c>
      <c r="AV100" s="89" t="s">
        <v>18</v>
      </c>
      <c r="AW100" s="89" t="s">
        <v>18</v>
      </c>
      <c r="AX100" s="89" t="s">
        <v>18</v>
      </c>
      <c r="AY100" s="42" t="s">
        <v>18</v>
      </c>
      <c r="AZ100" s="42" t="s">
        <v>18</v>
      </c>
      <c r="BA100" s="43">
        <v>57.775217318305216</v>
      </c>
    </row>
    <row r="101" spans="1:53" ht="14.25" customHeight="1" x14ac:dyDescent="0.25">
      <c r="A101" s="26" t="str">
        <f t="shared" ref="A101" si="215">B101</f>
        <v>Республика Ингушетия</v>
      </c>
      <c r="B101" s="125" t="s">
        <v>52</v>
      </c>
      <c r="C101" s="27" t="s">
        <v>17</v>
      </c>
      <c r="D101" s="28">
        <f t="shared" ref="D101:G102" si="216">N101+X101+AH101</f>
        <v>52.709000000000003</v>
      </c>
      <c r="E101" s="29">
        <f t="shared" si="216"/>
        <v>71.646999999999991</v>
      </c>
      <c r="F101" s="29">
        <f t="shared" si="216"/>
        <v>103.32900000000001</v>
      </c>
      <c r="G101" s="29">
        <f t="shared" si="216"/>
        <v>105.55799999999999</v>
      </c>
      <c r="H101" s="30">
        <f t="shared" ref="H101:J102" si="217">E101/D101</f>
        <v>1.3592934792919613</v>
      </c>
      <c r="I101" s="30">
        <f t="shared" si="217"/>
        <v>1.4421957653495614</v>
      </c>
      <c r="J101" s="30">
        <f t="shared" si="217"/>
        <v>1.0215718723688412</v>
      </c>
      <c r="K101" s="29">
        <f t="shared" ref="K101:M102" si="218">E101-D101</f>
        <v>18.937999999999988</v>
      </c>
      <c r="L101" s="29">
        <f t="shared" si="218"/>
        <v>31.682000000000016</v>
      </c>
      <c r="M101" s="31">
        <v>2.228999999999985</v>
      </c>
      <c r="N101" s="28">
        <v>1.004</v>
      </c>
      <c r="O101" s="29">
        <v>0.92400000000000004</v>
      </c>
      <c r="P101" s="29">
        <v>5.0519999999999996</v>
      </c>
      <c r="Q101" s="29">
        <v>6.2560000000000002</v>
      </c>
      <c r="R101" s="30">
        <v>0.92031872509960166</v>
      </c>
      <c r="S101" s="30">
        <v>5.4675324675324672</v>
      </c>
      <c r="T101" s="30">
        <v>1.2383214568487728</v>
      </c>
      <c r="U101" s="29">
        <v>-7.999999999999996E-2</v>
      </c>
      <c r="V101" s="29">
        <v>4.1279999999999992</v>
      </c>
      <c r="W101" s="31">
        <v>1.2040000000000006</v>
      </c>
      <c r="X101" s="28">
        <v>14.333</v>
      </c>
      <c r="Y101" s="29">
        <v>16.001999999999999</v>
      </c>
      <c r="Z101" s="29">
        <v>36.94</v>
      </c>
      <c r="AA101" s="29">
        <v>39.926000000000002</v>
      </c>
      <c r="AB101" s="30">
        <v>1.1164445684783366</v>
      </c>
      <c r="AC101" s="30">
        <v>2.3084614423197101</v>
      </c>
      <c r="AD101" s="30">
        <v>1.0808337845154306</v>
      </c>
      <c r="AE101" s="29">
        <v>1.6689999999999987</v>
      </c>
      <c r="AF101" s="29">
        <v>20.937999999999999</v>
      </c>
      <c r="AG101" s="31">
        <v>2.9860000000000042</v>
      </c>
      <c r="AH101" s="28">
        <v>37.372</v>
      </c>
      <c r="AI101" s="29">
        <v>54.720999999999997</v>
      </c>
      <c r="AJ101" s="29">
        <v>61.337000000000003</v>
      </c>
      <c r="AK101" s="29">
        <v>59.375999999999998</v>
      </c>
      <c r="AL101" s="30">
        <v>1.4642245531413891</v>
      </c>
      <c r="AM101" s="30">
        <v>1.1209042232415345</v>
      </c>
      <c r="AN101" s="30">
        <v>0.96802908521773146</v>
      </c>
      <c r="AO101" s="29">
        <v>17.348999999999997</v>
      </c>
      <c r="AP101" s="29">
        <v>6.6160000000000068</v>
      </c>
      <c r="AQ101" s="31">
        <v>-1.9610000000000056</v>
      </c>
      <c r="AR101" s="28" t="s">
        <v>18</v>
      </c>
      <c r="AS101" s="29" t="s">
        <v>18</v>
      </c>
      <c r="AT101" s="29">
        <v>9.3190000000000008</v>
      </c>
      <c r="AU101" s="29">
        <v>11.503</v>
      </c>
      <c r="AV101" s="30" t="s">
        <v>18</v>
      </c>
      <c r="AW101" s="30" t="s">
        <v>18</v>
      </c>
      <c r="AX101" s="30">
        <v>1.234359909861573</v>
      </c>
      <c r="AY101" s="29" t="s">
        <v>18</v>
      </c>
      <c r="AZ101" s="29" t="s">
        <v>18</v>
      </c>
      <c r="BA101" s="31">
        <v>2.1839999999999993</v>
      </c>
    </row>
    <row r="102" spans="1:53" ht="14.25" customHeight="1" x14ac:dyDescent="0.25">
      <c r="A102" s="32" t="str">
        <f t="shared" ref="A102:A103" si="219">A101</f>
        <v>Республика Ингушетия</v>
      </c>
      <c r="B102" s="123"/>
      <c r="C102" s="27" t="s">
        <v>19</v>
      </c>
      <c r="D102" s="33">
        <f t="shared" si="216"/>
        <v>215.59399999999999</v>
      </c>
      <c r="E102" s="34">
        <f t="shared" si="216"/>
        <v>281.06600000000003</v>
      </c>
      <c r="F102" s="34">
        <f t="shared" si="216"/>
        <v>356.56200000000001</v>
      </c>
      <c r="G102" s="34">
        <f t="shared" si="216"/>
        <v>492.988</v>
      </c>
      <c r="H102" s="35">
        <f t="shared" si="217"/>
        <v>1.3036819206471424</v>
      </c>
      <c r="I102" s="35">
        <f t="shared" si="217"/>
        <v>1.2686059502038667</v>
      </c>
      <c r="J102" s="35">
        <f t="shared" si="217"/>
        <v>1.3826150851745278</v>
      </c>
      <c r="K102" s="34">
        <f t="shared" si="218"/>
        <v>65.472000000000037</v>
      </c>
      <c r="L102" s="34">
        <f t="shared" si="218"/>
        <v>75.495999999999981</v>
      </c>
      <c r="M102" s="36">
        <v>136.42599999999999</v>
      </c>
      <c r="N102" s="33">
        <v>9.2829999999999995</v>
      </c>
      <c r="O102" s="34">
        <v>12.663</v>
      </c>
      <c r="P102" s="34">
        <v>22.492000000000001</v>
      </c>
      <c r="Q102" s="34">
        <v>37.530999999999999</v>
      </c>
      <c r="R102" s="35">
        <v>1.3641064311106323</v>
      </c>
      <c r="S102" s="35">
        <v>1.7761983732132987</v>
      </c>
      <c r="T102" s="35">
        <v>1.6686377378623509</v>
      </c>
      <c r="U102" s="34">
        <v>3.3800000000000008</v>
      </c>
      <c r="V102" s="34">
        <v>9.8290000000000006</v>
      </c>
      <c r="W102" s="36">
        <v>15.038999999999998</v>
      </c>
      <c r="X102" s="33">
        <v>153.41800000000001</v>
      </c>
      <c r="Y102" s="34">
        <v>192.25299999999999</v>
      </c>
      <c r="Z102" s="34">
        <v>227.727</v>
      </c>
      <c r="AA102" s="34">
        <v>321.661</v>
      </c>
      <c r="AB102" s="35">
        <v>1.2531319662621072</v>
      </c>
      <c r="AC102" s="35">
        <v>1.1845172767134975</v>
      </c>
      <c r="AD102" s="35">
        <v>1.4124851247326844</v>
      </c>
      <c r="AE102" s="34">
        <v>38.83499999999998</v>
      </c>
      <c r="AF102" s="34">
        <v>35.474000000000018</v>
      </c>
      <c r="AG102" s="36">
        <v>93.933999999999997</v>
      </c>
      <c r="AH102" s="33">
        <v>52.893000000000001</v>
      </c>
      <c r="AI102" s="34">
        <v>76.150000000000006</v>
      </c>
      <c r="AJ102" s="34">
        <v>106.343</v>
      </c>
      <c r="AK102" s="34">
        <v>133.79599999999999</v>
      </c>
      <c r="AL102" s="35">
        <v>1.4396990149925322</v>
      </c>
      <c r="AM102" s="35">
        <v>1.3964937623112277</v>
      </c>
      <c r="AN102" s="35">
        <v>1.2581552147296953</v>
      </c>
      <c r="AO102" s="34">
        <v>23.257000000000005</v>
      </c>
      <c r="AP102" s="34">
        <v>30.192999999999998</v>
      </c>
      <c r="AQ102" s="36">
        <v>27.452999999999989</v>
      </c>
      <c r="AR102" s="33">
        <v>36.197000000000003</v>
      </c>
      <c r="AS102" s="34">
        <v>58.451000000000001</v>
      </c>
      <c r="AT102" s="34">
        <v>76.11</v>
      </c>
      <c r="AU102" s="34">
        <v>100.485</v>
      </c>
      <c r="AV102" s="35">
        <v>1.6148023316849462</v>
      </c>
      <c r="AW102" s="35">
        <v>1.3021163025440112</v>
      </c>
      <c r="AX102" s="35">
        <v>1.3202601497832085</v>
      </c>
      <c r="AY102" s="34">
        <v>22.253999999999998</v>
      </c>
      <c r="AZ102" s="34">
        <v>17.658999999999999</v>
      </c>
      <c r="BA102" s="36">
        <v>24.375</v>
      </c>
    </row>
    <row r="103" spans="1:53" ht="45.75" customHeight="1" thickBot="1" x14ac:dyDescent="0.3">
      <c r="A103" s="37" t="str">
        <f t="shared" si="219"/>
        <v>Республика Ингушетия</v>
      </c>
      <c r="B103" s="124"/>
      <c r="C103" s="38" t="s">
        <v>20</v>
      </c>
      <c r="D103" s="39">
        <f t="shared" ref="D103:G103" si="220">D102/D101</f>
        <v>4.0902692139862262</v>
      </c>
      <c r="E103" s="40">
        <f t="shared" si="220"/>
        <v>3.922927687132749</v>
      </c>
      <c r="F103" s="40">
        <f t="shared" si="220"/>
        <v>3.4507447086490721</v>
      </c>
      <c r="G103" s="40">
        <f t="shared" si="220"/>
        <v>4.6703044771594771</v>
      </c>
      <c r="H103" s="89" t="s">
        <v>18</v>
      </c>
      <c r="I103" s="89" t="s">
        <v>18</v>
      </c>
      <c r="J103" s="89" t="s">
        <v>18</v>
      </c>
      <c r="K103" s="42">
        <f t="shared" ref="K103:M103" si="221">(E103-D103)*100</f>
        <v>-16.734152685347723</v>
      </c>
      <c r="L103" s="42">
        <f t="shared" si="221"/>
        <v>-47.218297848367683</v>
      </c>
      <c r="M103" s="43">
        <v>121.95597685104049</v>
      </c>
      <c r="N103" s="39">
        <v>9.2460159362549792</v>
      </c>
      <c r="O103" s="40">
        <v>13.704545454545455</v>
      </c>
      <c r="P103" s="40">
        <v>4.4520981789390346</v>
      </c>
      <c r="Q103" s="40">
        <v>5.9992007672634271</v>
      </c>
      <c r="R103" s="89" t="s">
        <v>18</v>
      </c>
      <c r="S103" s="89" t="s">
        <v>18</v>
      </c>
      <c r="T103" s="89" t="s">
        <v>18</v>
      </c>
      <c r="U103" s="42">
        <v>445.85295182904758</v>
      </c>
      <c r="V103" s="42">
        <v>-925.2447275606421</v>
      </c>
      <c r="W103" s="43">
        <v>154.71025883243925</v>
      </c>
      <c r="X103" s="39">
        <v>10.703830321635387</v>
      </c>
      <c r="Y103" s="40">
        <v>12.014310711161105</v>
      </c>
      <c r="Z103" s="40">
        <v>6.1647807255008127</v>
      </c>
      <c r="AA103" s="40">
        <v>8.0564293943796024</v>
      </c>
      <c r="AB103" s="89" t="s">
        <v>18</v>
      </c>
      <c r="AC103" s="89" t="s">
        <v>18</v>
      </c>
      <c r="AD103" s="89" t="s">
        <v>18</v>
      </c>
      <c r="AE103" s="42">
        <v>131.04803895257186</v>
      </c>
      <c r="AF103" s="42">
        <v>-584.95299856602924</v>
      </c>
      <c r="AG103" s="43">
        <v>189.16486688787896</v>
      </c>
      <c r="AH103" s="39">
        <v>1.4153109279674623</v>
      </c>
      <c r="AI103" s="40">
        <v>1.3916046855868864</v>
      </c>
      <c r="AJ103" s="40">
        <v>1.7337496127948873</v>
      </c>
      <c r="AK103" s="40">
        <v>2.2533683643222853</v>
      </c>
      <c r="AL103" s="89" t="s">
        <v>18</v>
      </c>
      <c r="AM103" s="89" t="s">
        <v>18</v>
      </c>
      <c r="AN103" s="89" t="s">
        <v>18</v>
      </c>
      <c r="AO103" s="42">
        <v>-2.3706242380575837</v>
      </c>
      <c r="AP103" s="42">
        <v>34.214492720800081</v>
      </c>
      <c r="AQ103" s="43">
        <v>51.9618751527398</v>
      </c>
      <c r="AR103" s="90" t="s">
        <v>18</v>
      </c>
      <c r="AS103" s="91" t="s">
        <v>18</v>
      </c>
      <c r="AT103" s="40">
        <v>8.1671853203133367</v>
      </c>
      <c r="AU103" s="40">
        <v>8.7355472485438579</v>
      </c>
      <c r="AV103" s="89" t="s">
        <v>18</v>
      </c>
      <c r="AW103" s="89" t="s">
        <v>18</v>
      </c>
      <c r="AX103" s="89" t="s">
        <v>18</v>
      </c>
      <c r="AY103" s="42" t="s">
        <v>18</v>
      </c>
      <c r="AZ103" s="42" t="s">
        <v>18</v>
      </c>
      <c r="BA103" s="43">
        <v>56.836192823052123</v>
      </c>
    </row>
    <row r="104" spans="1:53" ht="14.25" customHeight="1" x14ac:dyDescent="0.25">
      <c r="A104" s="26" t="str">
        <f t="shared" ref="A104" si="222">B104</f>
        <v>Кабардино-Балкарская Республика</v>
      </c>
      <c r="B104" s="125" t="s">
        <v>53</v>
      </c>
      <c r="C104" s="27" t="s">
        <v>17</v>
      </c>
      <c r="D104" s="28">
        <f t="shared" ref="D104:G105" si="223">N104+X104+AH104</f>
        <v>474.01</v>
      </c>
      <c r="E104" s="29">
        <f t="shared" si="223"/>
        <v>430.18</v>
      </c>
      <c r="F104" s="29">
        <f t="shared" si="223"/>
        <v>443.23099999999999</v>
      </c>
      <c r="G104" s="29">
        <f t="shared" si="223"/>
        <v>469.267</v>
      </c>
      <c r="H104" s="30">
        <f t="shared" ref="H104:J105" si="224">E104/D104</f>
        <v>0.90753359633763009</v>
      </c>
      <c r="I104" s="30">
        <f t="shared" si="224"/>
        <v>1.0303384629689898</v>
      </c>
      <c r="J104" s="30">
        <f t="shared" si="224"/>
        <v>1.0587413786490565</v>
      </c>
      <c r="K104" s="29">
        <f t="shared" ref="K104:M105" si="225">E104-D104</f>
        <v>-43.829999999999984</v>
      </c>
      <c r="L104" s="29">
        <f t="shared" si="225"/>
        <v>13.050999999999988</v>
      </c>
      <c r="M104" s="31">
        <v>26.036000000000001</v>
      </c>
      <c r="N104" s="28">
        <v>16.641999999999999</v>
      </c>
      <c r="O104" s="29">
        <v>20.844000000000001</v>
      </c>
      <c r="P104" s="29">
        <v>29.37</v>
      </c>
      <c r="Q104" s="29">
        <v>39.426000000000002</v>
      </c>
      <c r="R104" s="30">
        <v>1.2524936906621802</v>
      </c>
      <c r="S104" s="30">
        <v>1.4090385722510075</v>
      </c>
      <c r="T104" s="30">
        <v>1.3423901940755874</v>
      </c>
      <c r="U104" s="29">
        <v>4.2020000000000017</v>
      </c>
      <c r="V104" s="29">
        <v>8.5259999999999998</v>
      </c>
      <c r="W104" s="31">
        <v>10.056000000000001</v>
      </c>
      <c r="X104" s="28">
        <v>50.334000000000003</v>
      </c>
      <c r="Y104" s="29">
        <v>77.447000000000003</v>
      </c>
      <c r="Z104" s="29">
        <v>122.565</v>
      </c>
      <c r="AA104" s="29">
        <v>141.42599999999999</v>
      </c>
      <c r="AB104" s="30">
        <v>1.5386617395796083</v>
      </c>
      <c r="AC104" s="30">
        <v>1.5825661420067916</v>
      </c>
      <c r="AD104" s="30">
        <v>1.1538856933055928</v>
      </c>
      <c r="AE104" s="29">
        <v>27.113</v>
      </c>
      <c r="AF104" s="29">
        <v>45.117999999999995</v>
      </c>
      <c r="AG104" s="31">
        <v>18.86099999999999</v>
      </c>
      <c r="AH104" s="28">
        <v>407.03399999999999</v>
      </c>
      <c r="AI104" s="29">
        <v>331.88900000000001</v>
      </c>
      <c r="AJ104" s="29">
        <v>291.29599999999999</v>
      </c>
      <c r="AK104" s="29">
        <v>288.41500000000002</v>
      </c>
      <c r="AL104" s="30">
        <v>0.81538397283764996</v>
      </c>
      <c r="AM104" s="30">
        <v>0.8776910352557632</v>
      </c>
      <c r="AN104" s="30">
        <v>0.99010971657695279</v>
      </c>
      <c r="AO104" s="29">
        <v>-75.144999999999982</v>
      </c>
      <c r="AP104" s="29">
        <v>-40.593000000000018</v>
      </c>
      <c r="AQ104" s="31">
        <v>-2.8809999999999718</v>
      </c>
      <c r="AR104" s="28" t="s">
        <v>18</v>
      </c>
      <c r="AS104" s="29" t="s">
        <v>18</v>
      </c>
      <c r="AT104" s="29">
        <v>36.722000000000001</v>
      </c>
      <c r="AU104" s="29">
        <v>40.213000000000001</v>
      </c>
      <c r="AV104" s="30" t="s">
        <v>18</v>
      </c>
      <c r="AW104" s="30" t="s">
        <v>18</v>
      </c>
      <c r="AX104" s="30">
        <v>1.0950656282337563</v>
      </c>
      <c r="AY104" s="29" t="s">
        <v>18</v>
      </c>
      <c r="AZ104" s="29" t="s">
        <v>18</v>
      </c>
      <c r="BA104" s="31">
        <v>3.4909999999999997</v>
      </c>
    </row>
    <row r="105" spans="1:53" ht="14.25" customHeight="1" x14ac:dyDescent="0.25">
      <c r="A105" s="32" t="str">
        <f t="shared" ref="A105:A106" si="226">A104</f>
        <v>Кабардино-Балкарская Республика</v>
      </c>
      <c r="B105" s="123"/>
      <c r="C105" s="27" t="s">
        <v>19</v>
      </c>
      <c r="D105" s="33">
        <f t="shared" si="223"/>
        <v>655.53099999999995</v>
      </c>
      <c r="E105" s="34">
        <f t="shared" si="223"/>
        <v>793.57299999999998</v>
      </c>
      <c r="F105" s="34">
        <f t="shared" si="223"/>
        <v>1027.7449999999999</v>
      </c>
      <c r="G105" s="34">
        <f t="shared" si="223"/>
        <v>1281.9749999999999</v>
      </c>
      <c r="H105" s="35">
        <f t="shared" si="224"/>
        <v>1.2105804302161149</v>
      </c>
      <c r="I105" s="35">
        <f t="shared" si="224"/>
        <v>1.2950856442948537</v>
      </c>
      <c r="J105" s="35">
        <f t="shared" si="224"/>
        <v>1.2473668079144147</v>
      </c>
      <c r="K105" s="34">
        <f t="shared" si="225"/>
        <v>138.04200000000003</v>
      </c>
      <c r="L105" s="34">
        <f t="shared" si="225"/>
        <v>234.17199999999991</v>
      </c>
      <c r="M105" s="36">
        <v>254.23000000000002</v>
      </c>
      <c r="N105" s="33">
        <v>93.858000000000004</v>
      </c>
      <c r="O105" s="34">
        <v>123.752</v>
      </c>
      <c r="P105" s="34">
        <v>165.29300000000001</v>
      </c>
      <c r="Q105" s="34">
        <v>227.203</v>
      </c>
      <c r="R105" s="35">
        <v>1.318502418547167</v>
      </c>
      <c r="S105" s="35">
        <v>1.3356794233628548</v>
      </c>
      <c r="T105" s="35">
        <v>1.3745470165100759</v>
      </c>
      <c r="U105" s="34">
        <v>29.893999999999991</v>
      </c>
      <c r="V105" s="34">
        <v>41.541000000000011</v>
      </c>
      <c r="W105" s="36">
        <v>61.91</v>
      </c>
      <c r="X105" s="33">
        <v>277.851</v>
      </c>
      <c r="Y105" s="34">
        <v>402.96</v>
      </c>
      <c r="Z105" s="34">
        <v>562.98599999999999</v>
      </c>
      <c r="AA105" s="34">
        <v>707.31899999999996</v>
      </c>
      <c r="AB105" s="35">
        <v>1.4502737078506105</v>
      </c>
      <c r="AC105" s="35">
        <v>1.3971262656343062</v>
      </c>
      <c r="AD105" s="35">
        <v>1.2563704958915496</v>
      </c>
      <c r="AE105" s="34">
        <v>125.10899999999998</v>
      </c>
      <c r="AF105" s="34">
        <v>160.02600000000001</v>
      </c>
      <c r="AG105" s="36">
        <v>144.33299999999997</v>
      </c>
      <c r="AH105" s="33">
        <v>283.822</v>
      </c>
      <c r="AI105" s="34">
        <v>266.86099999999999</v>
      </c>
      <c r="AJ105" s="34">
        <v>299.46600000000001</v>
      </c>
      <c r="AK105" s="34">
        <v>347.45299999999997</v>
      </c>
      <c r="AL105" s="35">
        <v>0.94024071425048084</v>
      </c>
      <c r="AM105" s="35">
        <v>1.1221797115352188</v>
      </c>
      <c r="AN105" s="35">
        <v>1.1602418972437605</v>
      </c>
      <c r="AO105" s="34">
        <v>-16.961000000000013</v>
      </c>
      <c r="AP105" s="34">
        <v>32.605000000000018</v>
      </c>
      <c r="AQ105" s="36">
        <v>47.986999999999966</v>
      </c>
      <c r="AR105" s="33">
        <v>80.81</v>
      </c>
      <c r="AS105" s="34">
        <v>131.316</v>
      </c>
      <c r="AT105" s="34">
        <v>166.86699999999999</v>
      </c>
      <c r="AU105" s="34">
        <v>190.93299999999999</v>
      </c>
      <c r="AV105" s="35">
        <v>1.6249969063234748</v>
      </c>
      <c r="AW105" s="35">
        <v>1.2707286240823661</v>
      </c>
      <c r="AX105" s="35">
        <v>1.1442226443814536</v>
      </c>
      <c r="AY105" s="34">
        <v>50.506</v>
      </c>
      <c r="AZ105" s="34">
        <v>35.550999999999988</v>
      </c>
      <c r="BA105" s="36">
        <v>24.066000000000003</v>
      </c>
    </row>
    <row r="106" spans="1:53" ht="45.75" customHeight="1" thickBot="1" x14ac:dyDescent="0.3">
      <c r="A106" s="37" t="str">
        <f t="shared" si="226"/>
        <v>Кабардино-Балкарская Республика</v>
      </c>
      <c r="B106" s="124"/>
      <c r="C106" s="38" t="s">
        <v>20</v>
      </c>
      <c r="D106" s="39">
        <f t="shared" ref="D106:G106" si="227">D105/D104</f>
        <v>1.3829476171388788</v>
      </c>
      <c r="E106" s="40">
        <f t="shared" si="227"/>
        <v>1.844746385234088</v>
      </c>
      <c r="F106" s="40">
        <f t="shared" si="227"/>
        <v>2.318757036398627</v>
      </c>
      <c r="G106" s="40">
        <f t="shared" si="227"/>
        <v>2.7318669328974763</v>
      </c>
      <c r="H106" s="89" t="s">
        <v>18</v>
      </c>
      <c r="I106" s="89" t="s">
        <v>18</v>
      </c>
      <c r="J106" s="89" t="s">
        <v>18</v>
      </c>
      <c r="K106" s="42">
        <f t="shared" ref="K106:M106" si="228">(E106-D106)*100</f>
        <v>46.179876809520913</v>
      </c>
      <c r="L106" s="42">
        <f t="shared" si="228"/>
        <v>47.4010651164539</v>
      </c>
      <c r="M106" s="43">
        <v>41.310989649884931</v>
      </c>
      <c r="N106" s="39">
        <v>5.6398269438769386</v>
      </c>
      <c r="O106" s="40">
        <v>5.9370562272116674</v>
      </c>
      <c r="P106" s="40">
        <v>5.6279536942458295</v>
      </c>
      <c r="Q106" s="40">
        <v>5.7627707604119109</v>
      </c>
      <c r="R106" s="89" t="s">
        <v>18</v>
      </c>
      <c r="S106" s="89" t="s">
        <v>18</v>
      </c>
      <c r="T106" s="89" t="s">
        <v>18</v>
      </c>
      <c r="U106" s="42">
        <v>29.722928333472876</v>
      </c>
      <c r="V106" s="42">
        <v>-30.91025329658379</v>
      </c>
      <c r="W106" s="43">
        <v>13.481706616608147</v>
      </c>
      <c r="X106" s="39">
        <v>5.5201454285373703</v>
      </c>
      <c r="Y106" s="40">
        <v>5.2030420803904605</v>
      </c>
      <c r="Z106" s="40">
        <v>4.5933667849712396</v>
      </c>
      <c r="AA106" s="40">
        <v>5.0013363879343267</v>
      </c>
      <c r="AB106" s="89" t="s">
        <v>18</v>
      </c>
      <c r="AC106" s="89" t="s">
        <v>18</v>
      </c>
      <c r="AD106" s="89" t="s">
        <v>18</v>
      </c>
      <c r="AE106" s="42">
        <v>-31.710334814690988</v>
      </c>
      <c r="AF106" s="42">
        <v>-60.967529541922083</v>
      </c>
      <c r="AG106" s="43">
        <v>40.796960296308704</v>
      </c>
      <c r="AH106" s="39">
        <v>0.69729310082204432</v>
      </c>
      <c r="AI106" s="40">
        <v>0.80406702240809425</v>
      </c>
      <c r="AJ106" s="40">
        <v>1.0280470723937165</v>
      </c>
      <c r="AK106" s="40">
        <v>1.2046980912920615</v>
      </c>
      <c r="AL106" s="89" t="s">
        <v>18</v>
      </c>
      <c r="AM106" s="89" t="s">
        <v>18</v>
      </c>
      <c r="AN106" s="89" t="s">
        <v>18</v>
      </c>
      <c r="AO106" s="42">
        <v>10.677392158604992</v>
      </c>
      <c r="AP106" s="42">
        <v>22.398004998562225</v>
      </c>
      <c r="AQ106" s="43">
        <v>17.665101889834499</v>
      </c>
      <c r="AR106" s="90" t="s">
        <v>18</v>
      </c>
      <c r="AS106" s="91" t="s">
        <v>18</v>
      </c>
      <c r="AT106" s="40">
        <v>4.5440607810032132</v>
      </c>
      <c r="AU106" s="40">
        <v>4.7480416780643075</v>
      </c>
      <c r="AV106" s="89" t="s">
        <v>18</v>
      </c>
      <c r="AW106" s="89" t="s">
        <v>18</v>
      </c>
      <c r="AX106" s="89" t="s">
        <v>18</v>
      </c>
      <c r="AY106" s="42" t="s">
        <v>18</v>
      </c>
      <c r="AZ106" s="42" t="s">
        <v>18</v>
      </c>
      <c r="BA106" s="43">
        <v>20.398089706109435</v>
      </c>
    </row>
    <row r="107" spans="1:53" ht="14.25" customHeight="1" x14ac:dyDescent="0.25">
      <c r="A107" s="26" t="str">
        <f t="shared" ref="A107" si="229">B107</f>
        <v>Карачаево-Черкесская Республика</v>
      </c>
      <c r="B107" s="125" t="s">
        <v>54</v>
      </c>
      <c r="C107" s="27" t="s">
        <v>17</v>
      </c>
      <c r="D107" s="28">
        <f t="shared" ref="D107:G108" si="230">N107+X107+AH107</f>
        <v>214.851</v>
      </c>
      <c r="E107" s="29">
        <f t="shared" si="230"/>
        <v>233.75200000000001</v>
      </c>
      <c r="F107" s="29">
        <f t="shared" si="230"/>
        <v>291.20600000000002</v>
      </c>
      <c r="G107" s="29">
        <f t="shared" si="230"/>
        <v>334.33799999999997</v>
      </c>
      <c r="H107" s="30">
        <f t="shared" ref="H107:J108" si="231">E107/D107</f>
        <v>1.0879725949611592</v>
      </c>
      <c r="I107" s="30">
        <f t="shared" si="231"/>
        <v>1.2457904103494302</v>
      </c>
      <c r="J107" s="30">
        <f t="shared" si="231"/>
        <v>1.1481150800464275</v>
      </c>
      <c r="K107" s="29">
        <f t="shared" ref="K107:M108" si="232">E107-D107</f>
        <v>18.90100000000001</v>
      </c>
      <c r="L107" s="29">
        <f t="shared" si="232"/>
        <v>57.454000000000008</v>
      </c>
      <c r="M107" s="31">
        <v>43.131999999999948</v>
      </c>
      <c r="N107" s="28">
        <v>25.234000000000002</v>
      </c>
      <c r="O107" s="29">
        <v>29.45</v>
      </c>
      <c r="P107" s="29">
        <v>31.577999999999999</v>
      </c>
      <c r="Q107" s="29">
        <v>26.957999999999998</v>
      </c>
      <c r="R107" s="30">
        <v>1.1670761670761669</v>
      </c>
      <c r="S107" s="30">
        <v>1.072258064516129</v>
      </c>
      <c r="T107" s="30">
        <v>0.85369561086832602</v>
      </c>
      <c r="U107" s="29">
        <v>4.2159999999999975</v>
      </c>
      <c r="V107" s="29">
        <v>2.1280000000000001</v>
      </c>
      <c r="W107" s="31">
        <v>-4.620000000000001</v>
      </c>
      <c r="X107" s="28">
        <v>68.822000000000003</v>
      </c>
      <c r="Y107" s="29">
        <v>79.405000000000001</v>
      </c>
      <c r="Z107" s="29">
        <v>93.600999999999999</v>
      </c>
      <c r="AA107" s="29">
        <v>118.68899999999999</v>
      </c>
      <c r="AB107" s="30">
        <v>1.1537735026590334</v>
      </c>
      <c r="AC107" s="30">
        <v>1.1787796738240666</v>
      </c>
      <c r="AD107" s="30">
        <v>1.2680313244516617</v>
      </c>
      <c r="AE107" s="29">
        <v>10.582999999999998</v>
      </c>
      <c r="AF107" s="29">
        <v>14.195999999999998</v>
      </c>
      <c r="AG107" s="31">
        <v>25.087999999999994</v>
      </c>
      <c r="AH107" s="28">
        <v>120.795</v>
      </c>
      <c r="AI107" s="29">
        <v>124.89700000000001</v>
      </c>
      <c r="AJ107" s="29">
        <v>166.02699999999999</v>
      </c>
      <c r="AK107" s="29">
        <v>188.691</v>
      </c>
      <c r="AL107" s="30">
        <v>1.0339583592036095</v>
      </c>
      <c r="AM107" s="30">
        <v>1.3293113525545048</v>
      </c>
      <c r="AN107" s="30">
        <v>1.1365079173869312</v>
      </c>
      <c r="AO107" s="29">
        <v>4.1020000000000039</v>
      </c>
      <c r="AP107" s="29">
        <v>41.129999999999981</v>
      </c>
      <c r="AQ107" s="31">
        <v>22.664000000000016</v>
      </c>
      <c r="AR107" s="28" t="s">
        <v>18</v>
      </c>
      <c r="AS107" s="29" t="s">
        <v>18</v>
      </c>
      <c r="AT107" s="29">
        <v>66.176000000000002</v>
      </c>
      <c r="AU107" s="29">
        <v>71.274000000000001</v>
      </c>
      <c r="AV107" s="30" t="s">
        <v>18</v>
      </c>
      <c r="AW107" s="30" t="s">
        <v>18</v>
      </c>
      <c r="AX107" s="30">
        <v>1.077036992263056</v>
      </c>
      <c r="AY107" s="29" t="s">
        <v>18</v>
      </c>
      <c r="AZ107" s="29" t="s">
        <v>18</v>
      </c>
      <c r="BA107" s="31">
        <v>5.097999999999999</v>
      </c>
    </row>
    <row r="108" spans="1:53" ht="14.25" customHeight="1" x14ac:dyDescent="0.25">
      <c r="A108" s="32" t="str">
        <f t="shared" ref="A108:A109" si="233">A107</f>
        <v>Карачаево-Черкесская Республика</v>
      </c>
      <c r="B108" s="123"/>
      <c r="C108" s="27" t="s">
        <v>19</v>
      </c>
      <c r="D108" s="33">
        <f t="shared" si="230"/>
        <v>392.58000000000004</v>
      </c>
      <c r="E108" s="34">
        <f t="shared" si="230"/>
        <v>489.34</v>
      </c>
      <c r="F108" s="34">
        <f t="shared" si="230"/>
        <v>621.72699999999998</v>
      </c>
      <c r="G108" s="34">
        <f t="shared" si="230"/>
        <v>739.18299999999999</v>
      </c>
      <c r="H108" s="35">
        <f t="shared" si="231"/>
        <v>1.2464720566508736</v>
      </c>
      <c r="I108" s="35">
        <f t="shared" si="231"/>
        <v>1.2705419544692851</v>
      </c>
      <c r="J108" s="35">
        <f t="shared" si="231"/>
        <v>1.1889189306560597</v>
      </c>
      <c r="K108" s="34">
        <f t="shared" si="232"/>
        <v>96.759999999999934</v>
      </c>
      <c r="L108" s="34">
        <f t="shared" si="232"/>
        <v>132.387</v>
      </c>
      <c r="M108" s="36">
        <v>117.45600000000002</v>
      </c>
      <c r="N108" s="33">
        <v>62.156999999999996</v>
      </c>
      <c r="O108" s="34">
        <v>75.05</v>
      </c>
      <c r="P108" s="34">
        <v>94.14</v>
      </c>
      <c r="Q108" s="34">
        <v>104.518</v>
      </c>
      <c r="R108" s="35">
        <v>1.2074263558408547</v>
      </c>
      <c r="S108" s="35">
        <v>1.2543637574950033</v>
      </c>
      <c r="T108" s="35">
        <v>1.1102400679838538</v>
      </c>
      <c r="U108" s="34">
        <v>12.893000000000001</v>
      </c>
      <c r="V108" s="34">
        <v>19.090000000000003</v>
      </c>
      <c r="W108" s="36">
        <v>10.378</v>
      </c>
      <c r="X108" s="33">
        <v>165.66200000000001</v>
      </c>
      <c r="Y108" s="34">
        <v>213.4</v>
      </c>
      <c r="Z108" s="34">
        <v>293.91399999999999</v>
      </c>
      <c r="AA108" s="34">
        <v>403.298</v>
      </c>
      <c r="AB108" s="35">
        <v>1.2881650589755043</v>
      </c>
      <c r="AC108" s="35">
        <v>1.3772914714151827</v>
      </c>
      <c r="AD108" s="35">
        <v>1.3721632858591288</v>
      </c>
      <c r="AE108" s="34">
        <v>47.738</v>
      </c>
      <c r="AF108" s="34">
        <v>80.513999999999982</v>
      </c>
      <c r="AG108" s="36">
        <v>109.38400000000001</v>
      </c>
      <c r="AH108" s="33">
        <v>164.761</v>
      </c>
      <c r="AI108" s="34">
        <v>200.89</v>
      </c>
      <c r="AJ108" s="34">
        <v>233.673</v>
      </c>
      <c r="AK108" s="34">
        <v>231.36699999999999</v>
      </c>
      <c r="AL108" s="35">
        <v>1.2192812619491262</v>
      </c>
      <c r="AM108" s="35">
        <v>1.163188809796406</v>
      </c>
      <c r="AN108" s="35">
        <v>0.99013150856110888</v>
      </c>
      <c r="AO108" s="34">
        <v>36.128999999999991</v>
      </c>
      <c r="AP108" s="34">
        <v>32.783000000000015</v>
      </c>
      <c r="AQ108" s="36">
        <v>-2.3060000000000116</v>
      </c>
      <c r="AR108" s="33">
        <v>131.55500000000001</v>
      </c>
      <c r="AS108" s="34">
        <v>163.68700000000001</v>
      </c>
      <c r="AT108" s="34">
        <v>195.81</v>
      </c>
      <c r="AU108" s="34">
        <v>193.738</v>
      </c>
      <c r="AV108" s="35">
        <v>1.2442476530728592</v>
      </c>
      <c r="AW108" s="35">
        <v>1.1962464948346538</v>
      </c>
      <c r="AX108" s="35">
        <v>0.98941831367141619</v>
      </c>
      <c r="AY108" s="34">
        <v>32.132000000000005</v>
      </c>
      <c r="AZ108" s="34">
        <v>32.12299999999999</v>
      </c>
      <c r="BA108" s="36">
        <v>-2.0720000000000027</v>
      </c>
    </row>
    <row r="109" spans="1:53" ht="45.75" customHeight="1" thickBot="1" x14ac:dyDescent="0.3">
      <c r="A109" s="37" t="str">
        <f t="shared" si="233"/>
        <v>Карачаево-Черкесская Республика</v>
      </c>
      <c r="B109" s="124"/>
      <c r="C109" s="38" t="s">
        <v>20</v>
      </c>
      <c r="D109" s="39">
        <f t="shared" ref="D109:G109" si="234">D108/D107</f>
        <v>1.8272197941829456</v>
      </c>
      <c r="E109" s="40">
        <f t="shared" si="234"/>
        <v>2.0934152435059379</v>
      </c>
      <c r="F109" s="40">
        <f t="shared" si="234"/>
        <v>2.1350075204494412</v>
      </c>
      <c r="G109" s="40">
        <f t="shared" si="234"/>
        <v>2.2108853914302293</v>
      </c>
      <c r="H109" s="89" t="s">
        <v>18</v>
      </c>
      <c r="I109" s="89" t="s">
        <v>18</v>
      </c>
      <c r="J109" s="89" t="s">
        <v>18</v>
      </c>
      <c r="K109" s="42">
        <f t="shared" ref="K109:M109" si="235">(E109-D109)*100</f>
        <v>26.619544932299235</v>
      </c>
      <c r="L109" s="42">
        <f t="shared" si="235"/>
        <v>4.1592276943503315</v>
      </c>
      <c r="M109" s="43">
        <v>7.5877870980788131</v>
      </c>
      <c r="N109" s="39">
        <v>2.463224221288737</v>
      </c>
      <c r="O109" s="40">
        <v>2.5483870967741935</v>
      </c>
      <c r="P109" s="40">
        <v>2.9811894356830706</v>
      </c>
      <c r="Q109" s="40">
        <v>3.8770680317530974</v>
      </c>
      <c r="R109" s="89" t="s">
        <v>18</v>
      </c>
      <c r="S109" s="89" t="s">
        <v>18</v>
      </c>
      <c r="T109" s="89" t="s">
        <v>18</v>
      </c>
      <c r="U109" s="42">
        <v>8.5162875485456535</v>
      </c>
      <c r="V109" s="42">
        <v>43.280233890887708</v>
      </c>
      <c r="W109" s="43">
        <v>89.587859607002684</v>
      </c>
      <c r="X109" s="39">
        <v>2.4071081921478599</v>
      </c>
      <c r="Y109" s="40">
        <v>2.6874881934387003</v>
      </c>
      <c r="Z109" s="40">
        <v>3.1400732898152794</v>
      </c>
      <c r="AA109" s="40">
        <v>3.3979391519011872</v>
      </c>
      <c r="AB109" s="89" t="s">
        <v>18</v>
      </c>
      <c r="AC109" s="89" t="s">
        <v>18</v>
      </c>
      <c r="AD109" s="89" t="s">
        <v>18</v>
      </c>
      <c r="AE109" s="42">
        <v>28.03800012908404</v>
      </c>
      <c r="AF109" s="42">
        <v>45.258509637657916</v>
      </c>
      <c r="AG109" s="43">
        <v>25.786586208590776</v>
      </c>
      <c r="AH109" s="39">
        <v>1.3639720187093836</v>
      </c>
      <c r="AI109" s="40">
        <v>1.6084453589757959</v>
      </c>
      <c r="AJ109" s="40">
        <v>1.4074397537749885</v>
      </c>
      <c r="AK109" s="40">
        <v>1.2261687096893863</v>
      </c>
      <c r="AL109" s="89" t="s">
        <v>18</v>
      </c>
      <c r="AM109" s="89" t="s">
        <v>18</v>
      </c>
      <c r="AN109" s="89" t="s">
        <v>18</v>
      </c>
      <c r="AO109" s="42">
        <v>24.447334026641233</v>
      </c>
      <c r="AP109" s="42">
        <v>-20.100560520080734</v>
      </c>
      <c r="AQ109" s="43">
        <v>-18.127104408560225</v>
      </c>
      <c r="AR109" s="90" t="s">
        <v>18</v>
      </c>
      <c r="AS109" s="91" t="s">
        <v>18</v>
      </c>
      <c r="AT109" s="40">
        <v>2.9589277079303673</v>
      </c>
      <c r="AU109" s="40">
        <v>2.7182142155624773</v>
      </c>
      <c r="AV109" s="89" t="s">
        <v>18</v>
      </c>
      <c r="AW109" s="89" t="s">
        <v>18</v>
      </c>
      <c r="AX109" s="89" t="s">
        <v>18</v>
      </c>
      <c r="AY109" s="42" t="s">
        <v>18</v>
      </c>
      <c r="AZ109" s="42" t="s">
        <v>18</v>
      </c>
      <c r="BA109" s="43">
        <v>-24.071349236788997</v>
      </c>
    </row>
    <row r="110" spans="1:53" ht="14.25" customHeight="1" x14ac:dyDescent="0.25">
      <c r="A110" s="26" t="str">
        <f t="shared" ref="A110" si="236">B110</f>
        <v>Республика Северная Осетия-Алания</v>
      </c>
      <c r="B110" s="125" t="s">
        <v>55</v>
      </c>
      <c r="C110" s="27" t="s">
        <v>17</v>
      </c>
      <c r="D110" s="28">
        <f t="shared" ref="D110:G111" si="237">N110+X110+AH110</f>
        <v>256.56900000000002</v>
      </c>
      <c r="E110" s="29">
        <f t="shared" si="237"/>
        <v>293.45499999999998</v>
      </c>
      <c r="F110" s="29">
        <f t="shared" si="237"/>
        <v>354.476</v>
      </c>
      <c r="G110" s="29">
        <f t="shared" si="237"/>
        <v>381.26</v>
      </c>
      <c r="H110" s="30">
        <f t="shared" ref="H110:J111" si="238">E110/D110</f>
        <v>1.1437663942253349</v>
      </c>
      <c r="I110" s="30">
        <f t="shared" si="238"/>
        <v>1.2079398885689459</v>
      </c>
      <c r="J110" s="30">
        <f t="shared" si="238"/>
        <v>1.0755594172807186</v>
      </c>
      <c r="K110" s="29">
        <f t="shared" ref="K110:M111" si="239">E110-D110</f>
        <v>36.885999999999967</v>
      </c>
      <c r="L110" s="29">
        <f t="shared" si="239"/>
        <v>61.021000000000015</v>
      </c>
      <c r="M110" s="31">
        <v>26.783999999999992</v>
      </c>
      <c r="N110" s="28">
        <v>19.596</v>
      </c>
      <c r="O110" s="29">
        <v>27.585000000000001</v>
      </c>
      <c r="P110" s="29">
        <v>39.155999999999999</v>
      </c>
      <c r="Q110" s="29">
        <v>47.009</v>
      </c>
      <c r="R110" s="30">
        <v>1.4076852418860992</v>
      </c>
      <c r="S110" s="30">
        <v>1.4194671016856986</v>
      </c>
      <c r="T110" s="30">
        <v>1.2005567473694965</v>
      </c>
      <c r="U110" s="29">
        <v>7.9890000000000008</v>
      </c>
      <c r="V110" s="29">
        <v>11.570999999999998</v>
      </c>
      <c r="W110" s="31">
        <v>7.8530000000000015</v>
      </c>
      <c r="X110" s="28">
        <v>68.269000000000005</v>
      </c>
      <c r="Y110" s="29">
        <v>88.126999999999995</v>
      </c>
      <c r="Z110" s="29">
        <v>132.62299999999999</v>
      </c>
      <c r="AA110" s="29">
        <v>136.46199999999999</v>
      </c>
      <c r="AB110" s="30">
        <v>1.2908787297309172</v>
      </c>
      <c r="AC110" s="30">
        <v>1.5049076900382403</v>
      </c>
      <c r="AD110" s="30">
        <v>1.0289467136167934</v>
      </c>
      <c r="AE110" s="29">
        <v>19.85799999999999</v>
      </c>
      <c r="AF110" s="29">
        <v>44.495999999999995</v>
      </c>
      <c r="AG110" s="31">
        <v>3.8389999999999986</v>
      </c>
      <c r="AH110" s="28">
        <v>168.70400000000001</v>
      </c>
      <c r="AI110" s="29">
        <v>177.74299999999999</v>
      </c>
      <c r="AJ110" s="29">
        <v>182.697</v>
      </c>
      <c r="AK110" s="29">
        <v>197.78899999999999</v>
      </c>
      <c r="AL110" s="30">
        <v>1.0535790496965098</v>
      </c>
      <c r="AM110" s="30">
        <v>1.0278717024017825</v>
      </c>
      <c r="AN110" s="30">
        <v>1.082606720416865</v>
      </c>
      <c r="AO110" s="29">
        <v>9.0389999999999873</v>
      </c>
      <c r="AP110" s="29">
        <v>4.9540000000000077</v>
      </c>
      <c r="AQ110" s="31">
        <v>15.091999999999985</v>
      </c>
      <c r="AR110" s="28" t="s">
        <v>18</v>
      </c>
      <c r="AS110" s="29" t="s">
        <v>18</v>
      </c>
      <c r="AT110" s="29">
        <v>57.360999999999997</v>
      </c>
      <c r="AU110" s="29">
        <v>58.844999999999999</v>
      </c>
      <c r="AV110" s="30" t="s">
        <v>18</v>
      </c>
      <c r="AW110" s="30" t="s">
        <v>18</v>
      </c>
      <c r="AX110" s="30">
        <v>1.0258712365544533</v>
      </c>
      <c r="AY110" s="29" t="s">
        <v>18</v>
      </c>
      <c r="AZ110" s="29" t="s">
        <v>18</v>
      </c>
      <c r="BA110" s="31">
        <v>1.4840000000000018</v>
      </c>
    </row>
    <row r="111" spans="1:53" ht="14.25" customHeight="1" x14ac:dyDescent="0.25">
      <c r="A111" s="32" t="str">
        <f t="shared" ref="A111:A112" si="240">A110</f>
        <v>Республика Северная Осетия-Алания</v>
      </c>
      <c r="B111" s="123"/>
      <c r="C111" s="27" t="s">
        <v>19</v>
      </c>
      <c r="D111" s="33">
        <f t="shared" si="237"/>
        <v>458.91700000000003</v>
      </c>
      <c r="E111" s="34">
        <f t="shared" si="237"/>
        <v>609.32899999999995</v>
      </c>
      <c r="F111" s="34">
        <f t="shared" si="237"/>
        <v>713.19099999999992</v>
      </c>
      <c r="G111" s="34">
        <f t="shared" si="237"/>
        <v>946.09699999999998</v>
      </c>
      <c r="H111" s="35">
        <f t="shared" si="238"/>
        <v>1.3277542562162654</v>
      </c>
      <c r="I111" s="35">
        <f t="shared" si="238"/>
        <v>1.1704530721498565</v>
      </c>
      <c r="J111" s="35">
        <f t="shared" si="238"/>
        <v>1.3265688994953668</v>
      </c>
      <c r="K111" s="34">
        <f t="shared" si="239"/>
        <v>150.41199999999992</v>
      </c>
      <c r="L111" s="34">
        <f t="shared" si="239"/>
        <v>103.86199999999997</v>
      </c>
      <c r="M111" s="36">
        <v>232.90600000000006</v>
      </c>
      <c r="N111" s="33">
        <v>51.406999999999996</v>
      </c>
      <c r="O111" s="34">
        <v>87.484999999999999</v>
      </c>
      <c r="P111" s="34">
        <v>101.542</v>
      </c>
      <c r="Q111" s="34">
        <v>144.07599999999999</v>
      </c>
      <c r="R111" s="35">
        <v>1.7018110374073572</v>
      </c>
      <c r="S111" s="35">
        <v>1.1606789735383209</v>
      </c>
      <c r="T111" s="35">
        <v>1.4188808571822495</v>
      </c>
      <c r="U111" s="34">
        <v>36.078000000000003</v>
      </c>
      <c r="V111" s="34">
        <v>14.057000000000002</v>
      </c>
      <c r="W111" s="36">
        <v>42.533999999999992</v>
      </c>
      <c r="X111" s="33">
        <v>264.32100000000003</v>
      </c>
      <c r="Y111" s="34">
        <v>341.88299999999998</v>
      </c>
      <c r="Z111" s="34">
        <v>423.72899999999998</v>
      </c>
      <c r="AA111" s="34">
        <v>562.91399999999999</v>
      </c>
      <c r="AB111" s="35">
        <v>1.2934386598113656</v>
      </c>
      <c r="AC111" s="35">
        <v>1.2393976886829705</v>
      </c>
      <c r="AD111" s="35">
        <v>1.3284764554703596</v>
      </c>
      <c r="AE111" s="34">
        <v>77.561999999999955</v>
      </c>
      <c r="AF111" s="34">
        <v>81.846000000000004</v>
      </c>
      <c r="AG111" s="36">
        <v>139.185</v>
      </c>
      <c r="AH111" s="33">
        <v>143.18899999999999</v>
      </c>
      <c r="AI111" s="34">
        <v>179.96100000000001</v>
      </c>
      <c r="AJ111" s="34">
        <v>187.92</v>
      </c>
      <c r="AK111" s="34">
        <v>239.107</v>
      </c>
      <c r="AL111" s="35">
        <v>1.2568074363254162</v>
      </c>
      <c r="AM111" s="35">
        <v>1.0442262490206209</v>
      </c>
      <c r="AN111" s="35">
        <v>1.2723871860366114</v>
      </c>
      <c r="AO111" s="34">
        <v>36.77200000000002</v>
      </c>
      <c r="AP111" s="34">
        <v>7.9589999999999748</v>
      </c>
      <c r="AQ111" s="36">
        <v>51.187000000000012</v>
      </c>
      <c r="AR111" s="33">
        <v>79.509</v>
      </c>
      <c r="AS111" s="34">
        <v>108.67</v>
      </c>
      <c r="AT111" s="34">
        <v>113.098</v>
      </c>
      <c r="AU111" s="34">
        <v>152.27099999999999</v>
      </c>
      <c r="AV111" s="35">
        <v>1.3667635110490637</v>
      </c>
      <c r="AW111" s="35">
        <v>1.0407472163430569</v>
      </c>
      <c r="AX111" s="35">
        <v>1.3463633309165501</v>
      </c>
      <c r="AY111" s="34">
        <v>29.161000000000001</v>
      </c>
      <c r="AZ111" s="34">
        <v>4.4279999999999973</v>
      </c>
      <c r="BA111" s="36">
        <v>39.172999999999988</v>
      </c>
    </row>
    <row r="112" spans="1:53" ht="45.75" customHeight="1" thickBot="1" x14ac:dyDescent="0.3">
      <c r="A112" s="37" t="str">
        <f t="shared" si="240"/>
        <v>Республика Северная Осетия-Алания</v>
      </c>
      <c r="B112" s="124"/>
      <c r="C112" s="38" t="s">
        <v>20</v>
      </c>
      <c r="D112" s="39">
        <f t="shared" ref="D112:G112" si="241">D111/D110</f>
        <v>1.7886689350623028</v>
      </c>
      <c r="E112" s="40">
        <f t="shared" si="241"/>
        <v>2.0763967218142474</v>
      </c>
      <c r="F112" s="40">
        <f t="shared" si="241"/>
        <v>2.0119584964849522</v>
      </c>
      <c r="G112" s="40">
        <f t="shared" si="241"/>
        <v>2.4815008130934268</v>
      </c>
      <c r="H112" s="89" t="s">
        <v>18</v>
      </c>
      <c r="I112" s="89" t="s">
        <v>18</v>
      </c>
      <c r="J112" s="89" t="s">
        <v>18</v>
      </c>
      <c r="K112" s="42">
        <f t="shared" ref="K112:M112" si="242">(E112-D112)*100</f>
        <v>28.772778675194456</v>
      </c>
      <c r="L112" s="42">
        <f t="shared" si="242"/>
        <v>-6.4438225329295218</v>
      </c>
      <c r="M112" s="43">
        <v>46.954231660847469</v>
      </c>
      <c r="N112" s="39">
        <v>2.6233414982649519</v>
      </c>
      <c r="O112" s="40">
        <v>3.1714700018125792</v>
      </c>
      <c r="P112" s="40">
        <v>2.5932679538257228</v>
      </c>
      <c r="Q112" s="40">
        <v>3.0648599204407665</v>
      </c>
      <c r="R112" s="89" t="s">
        <v>18</v>
      </c>
      <c r="S112" s="89" t="s">
        <v>18</v>
      </c>
      <c r="T112" s="89" t="s">
        <v>18</v>
      </c>
      <c r="U112" s="42">
        <v>54.81285035476273</v>
      </c>
      <c r="V112" s="42">
        <v>-57.820204798685637</v>
      </c>
      <c r="W112" s="43">
        <v>47.159196661504367</v>
      </c>
      <c r="X112" s="39">
        <v>3.8717573129824663</v>
      </c>
      <c r="Y112" s="40">
        <v>3.8794353603322476</v>
      </c>
      <c r="Z112" s="40">
        <v>3.1949888028471682</v>
      </c>
      <c r="AA112" s="40">
        <v>4.1250604563907904</v>
      </c>
      <c r="AB112" s="89" t="s">
        <v>18</v>
      </c>
      <c r="AC112" s="89" t="s">
        <v>18</v>
      </c>
      <c r="AD112" s="89" t="s">
        <v>18</v>
      </c>
      <c r="AE112" s="42">
        <v>0.76780473497812807</v>
      </c>
      <c r="AF112" s="42">
        <v>-68.444655748507927</v>
      </c>
      <c r="AG112" s="43">
        <v>93.007165354362215</v>
      </c>
      <c r="AH112" s="39">
        <v>0.84875877276176015</v>
      </c>
      <c r="AI112" s="40">
        <v>1.0124786911439552</v>
      </c>
      <c r="AJ112" s="40">
        <v>1.0285883183631914</v>
      </c>
      <c r="AK112" s="40">
        <v>1.2088993826754775</v>
      </c>
      <c r="AL112" s="89" t="s">
        <v>18</v>
      </c>
      <c r="AM112" s="89" t="s">
        <v>18</v>
      </c>
      <c r="AN112" s="89" t="s">
        <v>18</v>
      </c>
      <c r="AO112" s="42">
        <v>16.3719918382195</v>
      </c>
      <c r="AP112" s="42">
        <v>1.6109627219236256</v>
      </c>
      <c r="AQ112" s="43">
        <v>18.031106431228604</v>
      </c>
      <c r="AR112" s="90" t="s">
        <v>18</v>
      </c>
      <c r="AS112" s="91" t="s">
        <v>18</v>
      </c>
      <c r="AT112" s="40">
        <v>1.9716880807517303</v>
      </c>
      <c r="AU112" s="40">
        <v>2.5876625031863369</v>
      </c>
      <c r="AV112" s="89" t="s">
        <v>18</v>
      </c>
      <c r="AW112" s="89" t="s">
        <v>18</v>
      </c>
      <c r="AX112" s="89" t="s">
        <v>18</v>
      </c>
      <c r="AY112" s="42" t="s">
        <v>18</v>
      </c>
      <c r="AZ112" s="42" t="s">
        <v>18</v>
      </c>
      <c r="BA112" s="43">
        <v>61.597442243460662</v>
      </c>
    </row>
    <row r="113" spans="1:53" ht="14.25" customHeight="1" x14ac:dyDescent="0.25">
      <c r="A113" s="26" t="str">
        <f t="shared" ref="A113" si="243">B113</f>
        <v>Чеченская Республика</v>
      </c>
      <c r="B113" s="125" t="s">
        <v>56</v>
      </c>
      <c r="C113" s="27" t="s">
        <v>17</v>
      </c>
      <c r="D113" s="28">
        <f t="shared" ref="D113:G114" si="244">N113+X113+AH113</f>
        <v>149.74600000000001</v>
      </c>
      <c r="E113" s="29">
        <f t="shared" si="244"/>
        <v>173.417</v>
      </c>
      <c r="F113" s="29">
        <f t="shared" si="244"/>
        <v>194.64699999999999</v>
      </c>
      <c r="G113" s="29">
        <f t="shared" si="244"/>
        <v>372.45400000000001</v>
      </c>
      <c r="H113" s="30">
        <f t="shared" ref="H113:J114" si="245">E113/D113</f>
        <v>1.1580743392144031</v>
      </c>
      <c r="I113" s="30">
        <f t="shared" si="245"/>
        <v>1.122421677228876</v>
      </c>
      <c r="J113" s="30">
        <f t="shared" si="245"/>
        <v>1.9134844102400757</v>
      </c>
      <c r="K113" s="29">
        <f t="shared" ref="K113:M114" si="246">E113-D113</f>
        <v>23.670999999999992</v>
      </c>
      <c r="L113" s="29">
        <f t="shared" si="246"/>
        <v>21.22999999999999</v>
      </c>
      <c r="M113" s="31">
        <v>177.80700000000002</v>
      </c>
      <c r="N113" s="28">
        <v>15.722</v>
      </c>
      <c r="O113" s="29">
        <v>18.666</v>
      </c>
      <c r="P113" s="29">
        <v>27.686</v>
      </c>
      <c r="Q113" s="29">
        <v>41.692999999999998</v>
      </c>
      <c r="R113" s="30">
        <v>1.1872535300852309</v>
      </c>
      <c r="S113" s="30">
        <v>1.4832315439837136</v>
      </c>
      <c r="T113" s="30">
        <v>1.5059235714801704</v>
      </c>
      <c r="U113" s="29">
        <v>2.9440000000000008</v>
      </c>
      <c r="V113" s="29">
        <v>9.02</v>
      </c>
      <c r="W113" s="31">
        <v>14.006999999999998</v>
      </c>
      <c r="X113" s="28">
        <v>16.591999999999999</v>
      </c>
      <c r="Y113" s="29">
        <v>22.565999999999999</v>
      </c>
      <c r="Z113" s="29">
        <v>26.888000000000002</v>
      </c>
      <c r="AA113" s="29">
        <v>118.381</v>
      </c>
      <c r="AB113" s="30">
        <v>1.3600530376084861</v>
      </c>
      <c r="AC113" s="30">
        <v>1.1915270761322345</v>
      </c>
      <c r="AD113" s="30">
        <v>4.4027447188336799</v>
      </c>
      <c r="AE113" s="29">
        <v>5.9740000000000002</v>
      </c>
      <c r="AF113" s="29">
        <v>4.3220000000000027</v>
      </c>
      <c r="AG113" s="31">
        <v>91.492999999999995</v>
      </c>
      <c r="AH113" s="28">
        <v>117.432</v>
      </c>
      <c r="AI113" s="29">
        <v>132.185</v>
      </c>
      <c r="AJ113" s="29">
        <v>140.07300000000001</v>
      </c>
      <c r="AK113" s="29">
        <v>212.38</v>
      </c>
      <c r="AL113" s="30">
        <v>1.1256301519177057</v>
      </c>
      <c r="AM113" s="30">
        <v>1.0596739418239589</v>
      </c>
      <c r="AN113" s="30">
        <v>1.5162094050959141</v>
      </c>
      <c r="AO113" s="29">
        <v>14.753</v>
      </c>
      <c r="AP113" s="29">
        <v>7.8880000000000052</v>
      </c>
      <c r="AQ113" s="31">
        <v>72.306999999999988</v>
      </c>
      <c r="AR113" s="28" t="s">
        <v>18</v>
      </c>
      <c r="AS113" s="29" t="s">
        <v>18</v>
      </c>
      <c r="AT113" s="29">
        <v>22.556999999999999</v>
      </c>
      <c r="AU113" s="29">
        <v>40.826999999999998</v>
      </c>
      <c r="AV113" s="30" t="s">
        <v>18</v>
      </c>
      <c r="AW113" s="30" t="s">
        <v>18</v>
      </c>
      <c r="AX113" s="30">
        <v>1.8099481314004522</v>
      </c>
      <c r="AY113" s="29" t="s">
        <v>18</v>
      </c>
      <c r="AZ113" s="29" t="s">
        <v>18</v>
      </c>
      <c r="BA113" s="31">
        <v>18.27</v>
      </c>
    </row>
    <row r="114" spans="1:53" ht="14.25" customHeight="1" x14ac:dyDescent="0.25">
      <c r="A114" s="32" t="str">
        <f t="shared" ref="A114:A115" si="247">A113</f>
        <v>Чеченская Республика</v>
      </c>
      <c r="B114" s="123"/>
      <c r="C114" s="27" t="s">
        <v>19</v>
      </c>
      <c r="D114" s="33">
        <f t="shared" si="244"/>
        <v>333.02199999999999</v>
      </c>
      <c r="E114" s="34">
        <f t="shared" si="244"/>
        <v>430.09300000000002</v>
      </c>
      <c r="F114" s="34">
        <f t="shared" si="244"/>
        <v>557.17599999999993</v>
      </c>
      <c r="G114" s="34">
        <f t="shared" si="244"/>
        <v>929.31500000000005</v>
      </c>
      <c r="H114" s="35">
        <f t="shared" si="245"/>
        <v>1.2914852472209044</v>
      </c>
      <c r="I114" s="35">
        <f t="shared" si="245"/>
        <v>1.295477954767922</v>
      </c>
      <c r="J114" s="35">
        <f t="shared" si="245"/>
        <v>1.667902063261878</v>
      </c>
      <c r="K114" s="34">
        <f t="shared" si="246"/>
        <v>97.071000000000026</v>
      </c>
      <c r="L114" s="34">
        <f t="shared" si="246"/>
        <v>127.08299999999991</v>
      </c>
      <c r="M114" s="36">
        <v>372.13900000000012</v>
      </c>
      <c r="N114" s="33">
        <v>82.349000000000004</v>
      </c>
      <c r="O114" s="34">
        <v>133.55699999999999</v>
      </c>
      <c r="P114" s="34">
        <v>162.00899999999999</v>
      </c>
      <c r="Q114" s="34">
        <v>234.887</v>
      </c>
      <c r="R114" s="35">
        <v>1.6218411881140025</v>
      </c>
      <c r="S114" s="35">
        <v>1.2130326377501741</v>
      </c>
      <c r="T114" s="35">
        <v>1.4498392064638386</v>
      </c>
      <c r="U114" s="34">
        <v>51.207999999999984</v>
      </c>
      <c r="V114" s="34">
        <v>28.451999999999998</v>
      </c>
      <c r="W114" s="36">
        <v>72.878000000000014</v>
      </c>
      <c r="X114" s="33">
        <v>108.961</v>
      </c>
      <c r="Y114" s="34">
        <v>147.13900000000001</v>
      </c>
      <c r="Z114" s="34">
        <v>200.27099999999999</v>
      </c>
      <c r="AA114" s="34">
        <v>466.77600000000001</v>
      </c>
      <c r="AB114" s="35">
        <v>1.3503822468589679</v>
      </c>
      <c r="AC114" s="35">
        <v>1.3611007278831579</v>
      </c>
      <c r="AD114" s="35">
        <v>2.3307218718636249</v>
      </c>
      <c r="AE114" s="34">
        <v>38.178000000000011</v>
      </c>
      <c r="AF114" s="34">
        <v>53.131999999999977</v>
      </c>
      <c r="AG114" s="36">
        <v>266.505</v>
      </c>
      <c r="AH114" s="33">
        <v>141.71199999999999</v>
      </c>
      <c r="AI114" s="34">
        <v>149.39699999999999</v>
      </c>
      <c r="AJ114" s="34">
        <v>194.89599999999999</v>
      </c>
      <c r="AK114" s="34">
        <v>227.65199999999999</v>
      </c>
      <c r="AL114" s="35">
        <v>1.0542297053178278</v>
      </c>
      <c r="AM114" s="35">
        <v>1.3045509615320254</v>
      </c>
      <c r="AN114" s="35">
        <v>1.1680691240456449</v>
      </c>
      <c r="AO114" s="34">
        <v>7.6850000000000023</v>
      </c>
      <c r="AP114" s="34">
        <v>45.498999999999995</v>
      </c>
      <c r="AQ114" s="36">
        <v>32.756</v>
      </c>
      <c r="AR114" s="33">
        <v>31.712</v>
      </c>
      <c r="AS114" s="34">
        <v>63.988</v>
      </c>
      <c r="AT114" s="34">
        <v>120.276</v>
      </c>
      <c r="AU114" s="34">
        <v>158.434</v>
      </c>
      <c r="AV114" s="35">
        <v>2.0177850655903127</v>
      </c>
      <c r="AW114" s="35">
        <v>1.8796649371757204</v>
      </c>
      <c r="AX114" s="35">
        <v>1.3172536499384748</v>
      </c>
      <c r="AY114" s="34">
        <v>32.275999999999996</v>
      </c>
      <c r="AZ114" s="34">
        <v>56.287999999999997</v>
      </c>
      <c r="BA114" s="36">
        <v>38.158000000000001</v>
      </c>
    </row>
    <row r="115" spans="1:53" ht="45.75" customHeight="1" thickBot="1" x14ac:dyDescent="0.3">
      <c r="A115" s="37" t="str">
        <f t="shared" si="247"/>
        <v>Чеченская Республика</v>
      </c>
      <c r="B115" s="124"/>
      <c r="C115" s="38" t="s">
        <v>20</v>
      </c>
      <c r="D115" s="39">
        <f t="shared" ref="D115:G115" si="248">D114/D113</f>
        <v>2.2239124918194806</v>
      </c>
      <c r="E115" s="40">
        <f t="shared" si="248"/>
        <v>2.4801086398680638</v>
      </c>
      <c r="F115" s="40">
        <f t="shared" si="248"/>
        <v>2.8624946698382199</v>
      </c>
      <c r="G115" s="40">
        <f t="shared" si="248"/>
        <v>2.4951134905250045</v>
      </c>
      <c r="H115" s="89" t="s">
        <v>18</v>
      </c>
      <c r="I115" s="89" t="s">
        <v>18</v>
      </c>
      <c r="J115" s="89" t="s">
        <v>18</v>
      </c>
      <c r="K115" s="42">
        <f t="shared" ref="K115:M115" si="249">(E115-D115)*100</f>
        <v>25.619614804858326</v>
      </c>
      <c r="L115" s="42">
        <f t="shared" si="249"/>
        <v>38.238602997015605</v>
      </c>
      <c r="M115" s="43">
        <v>-36.738117931321533</v>
      </c>
      <c r="N115" s="39">
        <v>5.237819615824959</v>
      </c>
      <c r="O115" s="40">
        <v>7.1550948248151709</v>
      </c>
      <c r="P115" s="40">
        <v>5.8516578776276811</v>
      </c>
      <c r="Q115" s="40">
        <v>5.6337274842299667</v>
      </c>
      <c r="R115" s="89" t="s">
        <v>18</v>
      </c>
      <c r="S115" s="89" t="s">
        <v>18</v>
      </c>
      <c r="T115" s="89" t="s">
        <v>18</v>
      </c>
      <c r="U115" s="42">
        <v>191.72752089902119</v>
      </c>
      <c r="V115" s="42">
        <v>-130.34369471874899</v>
      </c>
      <c r="W115" s="43">
        <v>-21.793039339771436</v>
      </c>
      <c r="X115" s="39">
        <v>6.5670805207328833</v>
      </c>
      <c r="Y115" s="40">
        <v>6.5203846494726587</v>
      </c>
      <c r="Z115" s="40">
        <v>7.4483412674799157</v>
      </c>
      <c r="AA115" s="40">
        <v>3.9429976094136729</v>
      </c>
      <c r="AB115" s="89" t="s">
        <v>18</v>
      </c>
      <c r="AC115" s="89" t="s">
        <v>18</v>
      </c>
      <c r="AD115" s="89" t="s">
        <v>18</v>
      </c>
      <c r="AE115" s="42">
        <v>-4.6695871260224564</v>
      </c>
      <c r="AF115" s="42">
        <v>92.795661800725696</v>
      </c>
      <c r="AG115" s="43">
        <v>-350.53436580662429</v>
      </c>
      <c r="AH115" s="39">
        <v>1.2067579535390693</v>
      </c>
      <c r="AI115" s="40">
        <v>1.1302114460793584</v>
      </c>
      <c r="AJ115" s="40">
        <v>1.3913887758525909</v>
      </c>
      <c r="AK115" s="40">
        <v>1.0719088426405499</v>
      </c>
      <c r="AL115" s="89" t="s">
        <v>18</v>
      </c>
      <c r="AM115" s="89" t="s">
        <v>18</v>
      </c>
      <c r="AN115" s="89" t="s">
        <v>18</v>
      </c>
      <c r="AO115" s="42">
        <v>-7.6546507459710922</v>
      </c>
      <c r="AP115" s="42">
        <v>26.11773297732325</v>
      </c>
      <c r="AQ115" s="43">
        <v>-31.947993321204105</v>
      </c>
      <c r="AR115" s="90" t="s">
        <v>18</v>
      </c>
      <c r="AS115" s="91" t="s">
        <v>18</v>
      </c>
      <c r="AT115" s="40">
        <v>5.332092033515095</v>
      </c>
      <c r="AU115" s="40">
        <v>3.8806182183359055</v>
      </c>
      <c r="AV115" s="89" t="s">
        <v>18</v>
      </c>
      <c r="AW115" s="89" t="s">
        <v>18</v>
      </c>
      <c r="AX115" s="89" t="s">
        <v>18</v>
      </c>
      <c r="AY115" s="42" t="s">
        <v>18</v>
      </c>
      <c r="AZ115" s="42" t="s">
        <v>18</v>
      </c>
      <c r="BA115" s="43">
        <v>-145.14738151791894</v>
      </c>
    </row>
    <row r="116" spans="1:53" ht="14.25" customHeight="1" x14ac:dyDescent="0.25">
      <c r="A116" s="26" t="str">
        <f t="shared" ref="A116" si="250">B116</f>
        <v>Ставропольский край</v>
      </c>
      <c r="B116" s="125" t="s">
        <v>57</v>
      </c>
      <c r="C116" s="27" t="s">
        <v>17</v>
      </c>
      <c r="D116" s="28">
        <f t="shared" ref="D116:G117" si="251">N116+X116+AH116</f>
        <v>3072.0540000000001</v>
      </c>
      <c r="E116" s="29">
        <f t="shared" si="251"/>
        <v>3230.5520000000001</v>
      </c>
      <c r="F116" s="29">
        <f t="shared" si="251"/>
        <v>4025.17</v>
      </c>
      <c r="G116" s="29">
        <f t="shared" si="251"/>
        <v>3882.8760000000002</v>
      </c>
      <c r="H116" s="30">
        <f t="shared" ref="H116:J117" si="252">E116/D116</f>
        <v>1.0515934941247778</v>
      </c>
      <c r="I116" s="30">
        <f t="shared" si="252"/>
        <v>1.2459697290122556</v>
      </c>
      <c r="J116" s="30">
        <f t="shared" si="252"/>
        <v>0.96464894650412281</v>
      </c>
      <c r="K116" s="29">
        <f t="shared" ref="K116:M117" si="253">E116-D116</f>
        <v>158.49800000000005</v>
      </c>
      <c r="L116" s="29">
        <f t="shared" si="253"/>
        <v>794.61799999999994</v>
      </c>
      <c r="M116" s="31">
        <v>-142.29399999999987</v>
      </c>
      <c r="N116" s="28">
        <v>346.55900000000003</v>
      </c>
      <c r="O116" s="29">
        <v>357.80900000000003</v>
      </c>
      <c r="P116" s="29">
        <v>433.64800000000002</v>
      </c>
      <c r="Q116" s="29">
        <v>522.00400000000002</v>
      </c>
      <c r="R116" s="30">
        <v>1.0324620050265612</v>
      </c>
      <c r="S116" s="30">
        <v>1.2119538636535134</v>
      </c>
      <c r="T116" s="30">
        <v>1.2037505073239125</v>
      </c>
      <c r="U116" s="29">
        <v>11.25</v>
      </c>
      <c r="V116" s="29">
        <v>75.838999999999999</v>
      </c>
      <c r="W116" s="31">
        <v>88.355999999999995</v>
      </c>
      <c r="X116" s="28">
        <v>674.75300000000004</v>
      </c>
      <c r="Y116" s="29">
        <v>741.827</v>
      </c>
      <c r="Z116" s="29">
        <v>1152.7249999999999</v>
      </c>
      <c r="AA116" s="29">
        <v>1106.133</v>
      </c>
      <c r="AB116" s="30">
        <v>1.0994052638521059</v>
      </c>
      <c r="AC116" s="30">
        <v>1.5539000332961728</v>
      </c>
      <c r="AD116" s="30">
        <v>0.95958099286473364</v>
      </c>
      <c r="AE116" s="29">
        <v>67.073999999999955</v>
      </c>
      <c r="AF116" s="29">
        <v>410.89799999999991</v>
      </c>
      <c r="AG116" s="31">
        <v>-46.591999999999871</v>
      </c>
      <c r="AH116" s="28">
        <v>2050.7420000000002</v>
      </c>
      <c r="AI116" s="29">
        <v>2130.9160000000002</v>
      </c>
      <c r="AJ116" s="29">
        <v>2438.797</v>
      </c>
      <c r="AK116" s="29">
        <v>2254.739</v>
      </c>
      <c r="AL116" s="30">
        <v>1.0390951177671301</v>
      </c>
      <c r="AM116" s="30">
        <v>1.1444829359768287</v>
      </c>
      <c r="AN116" s="30">
        <v>0.92452918385581084</v>
      </c>
      <c r="AO116" s="29">
        <v>80.173999999999978</v>
      </c>
      <c r="AP116" s="29">
        <v>307.88099999999986</v>
      </c>
      <c r="AQ116" s="31">
        <v>-184.05799999999999</v>
      </c>
      <c r="AR116" s="28" t="s">
        <v>18</v>
      </c>
      <c r="AS116" s="29" t="s">
        <v>18</v>
      </c>
      <c r="AT116" s="29">
        <v>893.76</v>
      </c>
      <c r="AU116" s="29">
        <v>802.88</v>
      </c>
      <c r="AV116" s="30" t="s">
        <v>18</v>
      </c>
      <c r="AW116" s="30" t="s">
        <v>18</v>
      </c>
      <c r="AX116" s="30">
        <v>0.89831722162549232</v>
      </c>
      <c r="AY116" s="29" t="s">
        <v>18</v>
      </c>
      <c r="AZ116" s="29" t="s">
        <v>18</v>
      </c>
      <c r="BA116" s="31">
        <v>-90.88</v>
      </c>
    </row>
    <row r="117" spans="1:53" ht="14.25" customHeight="1" x14ac:dyDescent="0.25">
      <c r="A117" s="32" t="str">
        <f t="shared" ref="A117:A118" si="254">A116</f>
        <v>Ставропольский край</v>
      </c>
      <c r="B117" s="123"/>
      <c r="C117" s="27" t="s">
        <v>19</v>
      </c>
      <c r="D117" s="33">
        <f t="shared" si="251"/>
        <v>1356.009</v>
      </c>
      <c r="E117" s="34">
        <f t="shared" si="251"/>
        <v>1697.4150000000002</v>
      </c>
      <c r="F117" s="34">
        <f t="shared" si="251"/>
        <v>2241.6549999999997</v>
      </c>
      <c r="G117" s="34">
        <f t="shared" si="251"/>
        <v>2948.3719999999998</v>
      </c>
      <c r="H117" s="35">
        <f t="shared" si="252"/>
        <v>1.2517726652256733</v>
      </c>
      <c r="I117" s="35">
        <f t="shared" si="252"/>
        <v>1.3206287207312293</v>
      </c>
      <c r="J117" s="35">
        <f t="shared" si="252"/>
        <v>1.3152657300075168</v>
      </c>
      <c r="K117" s="34">
        <f t="shared" si="253"/>
        <v>341.40600000000018</v>
      </c>
      <c r="L117" s="34">
        <f t="shared" si="253"/>
        <v>544.23999999999955</v>
      </c>
      <c r="M117" s="36">
        <v>706.7170000000001</v>
      </c>
      <c r="N117" s="33">
        <v>269.55200000000002</v>
      </c>
      <c r="O117" s="34">
        <v>327.947</v>
      </c>
      <c r="P117" s="34">
        <v>411.22699999999998</v>
      </c>
      <c r="Q117" s="34">
        <v>582.32100000000003</v>
      </c>
      <c r="R117" s="35">
        <v>1.2166372351160444</v>
      </c>
      <c r="S117" s="35">
        <v>1.2539434725733121</v>
      </c>
      <c r="T117" s="35">
        <v>1.4160573114119455</v>
      </c>
      <c r="U117" s="34">
        <v>58.394999999999982</v>
      </c>
      <c r="V117" s="34">
        <v>83.279999999999973</v>
      </c>
      <c r="W117" s="36">
        <v>171.09400000000005</v>
      </c>
      <c r="X117" s="33">
        <v>698.60500000000002</v>
      </c>
      <c r="Y117" s="34">
        <v>856.34400000000005</v>
      </c>
      <c r="Z117" s="34">
        <v>1191.4269999999999</v>
      </c>
      <c r="AA117" s="34">
        <v>1574.3440000000001</v>
      </c>
      <c r="AB117" s="35">
        <v>1.2257913985728703</v>
      </c>
      <c r="AC117" s="35">
        <v>1.3912948534701006</v>
      </c>
      <c r="AD117" s="35">
        <v>1.3213935893680437</v>
      </c>
      <c r="AE117" s="34">
        <v>157.73900000000003</v>
      </c>
      <c r="AF117" s="34">
        <v>335.08299999999986</v>
      </c>
      <c r="AG117" s="36">
        <v>382.91700000000014</v>
      </c>
      <c r="AH117" s="33">
        <v>387.85199999999998</v>
      </c>
      <c r="AI117" s="34">
        <v>513.12400000000002</v>
      </c>
      <c r="AJ117" s="34">
        <v>639.00099999999998</v>
      </c>
      <c r="AK117" s="34">
        <v>791.70699999999999</v>
      </c>
      <c r="AL117" s="35">
        <v>1.3229891814403434</v>
      </c>
      <c r="AM117" s="35">
        <v>1.2453149725992156</v>
      </c>
      <c r="AN117" s="35">
        <v>1.2389761518370082</v>
      </c>
      <c r="AO117" s="34">
        <v>125.27200000000005</v>
      </c>
      <c r="AP117" s="34">
        <v>125.87699999999995</v>
      </c>
      <c r="AQ117" s="36">
        <v>152.70600000000002</v>
      </c>
      <c r="AR117" s="33">
        <v>313.995</v>
      </c>
      <c r="AS117" s="34">
        <v>411.85599999999999</v>
      </c>
      <c r="AT117" s="34">
        <v>569.64800000000002</v>
      </c>
      <c r="AU117" s="34">
        <v>706.6</v>
      </c>
      <c r="AV117" s="35">
        <v>1.3116641984744979</v>
      </c>
      <c r="AW117" s="35">
        <v>1.3831241987490774</v>
      </c>
      <c r="AX117" s="35">
        <v>1.2404151335561611</v>
      </c>
      <c r="AY117" s="34">
        <v>97.86099999999999</v>
      </c>
      <c r="AZ117" s="34">
        <v>157.79200000000003</v>
      </c>
      <c r="BA117" s="36">
        <v>136.952</v>
      </c>
    </row>
    <row r="118" spans="1:53" ht="45.75" customHeight="1" thickBot="1" x14ac:dyDescent="0.3">
      <c r="A118" s="37" t="str">
        <f t="shared" si="254"/>
        <v>Ставропольский край</v>
      </c>
      <c r="B118" s="124"/>
      <c r="C118" s="38" t="s">
        <v>20</v>
      </c>
      <c r="D118" s="39">
        <f t="shared" ref="D118:G118" si="255">D117/D116</f>
        <v>0.44140142067815213</v>
      </c>
      <c r="E118" s="40">
        <f t="shared" si="255"/>
        <v>0.52542568576515725</v>
      </c>
      <c r="F118" s="40">
        <f t="shared" si="255"/>
        <v>0.5569093976155044</v>
      </c>
      <c r="G118" s="40">
        <f t="shared" si="255"/>
        <v>0.75932684947961249</v>
      </c>
      <c r="H118" s="89" t="s">
        <v>18</v>
      </c>
      <c r="I118" s="89" t="s">
        <v>18</v>
      </c>
      <c r="J118" s="89" t="s">
        <v>18</v>
      </c>
      <c r="K118" s="42">
        <f t="shared" ref="K118:M118" si="256">(E118-D118)*100</f>
        <v>8.4024265087005112</v>
      </c>
      <c r="L118" s="42">
        <f t="shared" si="256"/>
        <v>3.1483711850347151</v>
      </c>
      <c r="M118" s="43">
        <v>20.24174518641081</v>
      </c>
      <c r="N118" s="39">
        <v>0.77779541145952058</v>
      </c>
      <c r="O118" s="40">
        <v>0.91654206573898356</v>
      </c>
      <c r="P118" s="40">
        <v>0.94829677526473077</v>
      </c>
      <c r="Q118" s="40">
        <v>1.1155489229967586</v>
      </c>
      <c r="R118" s="89" t="s">
        <v>18</v>
      </c>
      <c r="S118" s="89" t="s">
        <v>18</v>
      </c>
      <c r="T118" s="89" t="s">
        <v>18</v>
      </c>
      <c r="U118" s="42">
        <v>13.874665427946297</v>
      </c>
      <c r="V118" s="42">
        <v>3.1754709525747216</v>
      </c>
      <c r="W118" s="43">
        <v>16.725214773202779</v>
      </c>
      <c r="X118" s="39">
        <v>1.0353492314965624</v>
      </c>
      <c r="Y118" s="40">
        <v>1.1543715718085215</v>
      </c>
      <c r="Z118" s="40">
        <v>1.0335743564163178</v>
      </c>
      <c r="AA118" s="40">
        <v>1.4232863498331574</v>
      </c>
      <c r="AB118" s="89" t="s">
        <v>18</v>
      </c>
      <c r="AC118" s="89" t="s">
        <v>18</v>
      </c>
      <c r="AD118" s="89" t="s">
        <v>18</v>
      </c>
      <c r="AE118" s="42">
        <v>11.902234031195903</v>
      </c>
      <c r="AF118" s="42">
        <v>-12.079721539220367</v>
      </c>
      <c r="AG118" s="43">
        <v>38.971199341683956</v>
      </c>
      <c r="AH118" s="39">
        <v>0.18912764258010026</v>
      </c>
      <c r="AI118" s="40">
        <v>0.24079973119541079</v>
      </c>
      <c r="AJ118" s="40">
        <v>0.26201483764331346</v>
      </c>
      <c r="AK118" s="40">
        <v>0.35113021950655926</v>
      </c>
      <c r="AL118" s="89" t="s">
        <v>18</v>
      </c>
      <c r="AM118" s="89" t="s">
        <v>18</v>
      </c>
      <c r="AN118" s="89" t="s">
        <v>18</v>
      </c>
      <c r="AO118" s="42">
        <v>5.1672088615310532</v>
      </c>
      <c r="AP118" s="42">
        <v>2.1215106447902672</v>
      </c>
      <c r="AQ118" s="43">
        <v>8.9115381863245808</v>
      </c>
      <c r="AR118" s="90" t="s">
        <v>18</v>
      </c>
      <c r="AS118" s="91" t="s">
        <v>18</v>
      </c>
      <c r="AT118" s="40">
        <v>0.63736126029359119</v>
      </c>
      <c r="AU118" s="40">
        <v>0.88008170585890799</v>
      </c>
      <c r="AV118" s="89" t="s">
        <v>18</v>
      </c>
      <c r="AW118" s="89" t="s">
        <v>18</v>
      </c>
      <c r="AX118" s="89" t="s">
        <v>18</v>
      </c>
      <c r="AY118" s="42" t="s">
        <v>18</v>
      </c>
      <c r="AZ118" s="42" t="s">
        <v>18</v>
      </c>
      <c r="BA118" s="43">
        <v>24.272044556531679</v>
      </c>
    </row>
    <row r="119" spans="1:53" ht="14.25" customHeight="1" x14ac:dyDescent="0.25">
      <c r="A119" s="26" t="str">
        <f t="shared" ref="A119" si="257">B119</f>
        <v>Республика Адыгея</v>
      </c>
      <c r="B119" s="125" t="s">
        <v>58</v>
      </c>
      <c r="C119" s="27" t="s">
        <v>17</v>
      </c>
      <c r="D119" s="28">
        <f t="shared" ref="D119:G120" si="258">N119+X119+AH119</f>
        <v>387.44899999999996</v>
      </c>
      <c r="E119" s="29">
        <f t="shared" si="258"/>
        <v>455.69399999999996</v>
      </c>
      <c r="F119" s="29">
        <f t="shared" si="258"/>
        <v>543.33100000000002</v>
      </c>
      <c r="G119" s="29">
        <f t="shared" si="258"/>
        <v>546.20399999999995</v>
      </c>
      <c r="H119" s="30">
        <f t="shared" ref="H119:J120" si="259">E119/D119</f>
        <v>1.1761393112383824</v>
      </c>
      <c r="I119" s="30">
        <f t="shared" si="259"/>
        <v>1.1923154573024881</v>
      </c>
      <c r="J119" s="30">
        <f t="shared" si="259"/>
        <v>1.0052877527694903</v>
      </c>
      <c r="K119" s="29">
        <f t="shared" ref="K119:M120" si="260">E119-D119</f>
        <v>68.245000000000005</v>
      </c>
      <c r="L119" s="29">
        <f t="shared" si="260"/>
        <v>87.637000000000057</v>
      </c>
      <c r="M119" s="31">
        <v>2.8729999999999336</v>
      </c>
      <c r="N119" s="28">
        <v>32.158999999999999</v>
      </c>
      <c r="O119" s="29">
        <v>33.039000000000001</v>
      </c>
      <c r="P119" s="29">
        <v>31.57</v>
      </c>
      <c r="Q119" s="29">
        <v>40.308999999999997</v>
      </c>
      <c r="R119" s="30">
        <v>1.0273640349513355</v>
      </c>
      <c r="S119" s="30">
        <v>0.95553739519961256</v>
      </c>
      <c r="T119" s="30">
        <v>1.2768134304719669</v>
      </c>
      <c r="U119" s="29">
        <v>0.88000000000000256</v>
      </c>
      <c r="V119" s="29">
        <v>-1.4690000000000012</v>
      </c>
      <c r="W119" s="31">
        <v>8.7389999999999972</v>
      </c>
      <c r="X119" s="28">
        <v>171.29599999999999</v>
      </c>
      <c r="Y119" s="29">
        <v>186.15199999999999</v>
      </c>
      <c r="Z119" s="29">
        <v>220.62100000000001</v>
      </c>
      <c r="AA119" s="29">
        <v>233.43899999999999</v>
      </c>
      <c r="AB119" s="30">
        <v>1.0867270689333084</v>
      </c>
      <c r="AC119" s="30">
        <v>1.1851658859426706</v>
      </c>
      <c r="AD119" s="30">
        <v>1.0580996369339273</v>
      </c>
      <c r="AE119" s="29">
        <v>14.855999999999995</v>
      </c>
      <c r="AF119" s="29">
        <v>34.469000000000023</v>
      </c>
      <c r="AG119" s="31">
        <v>12.817999999999984</v>
      </c>
      <c r="AH119" s="28">
        <v>183.994</v>
      </c>
      <c r="AI119" s="29">
        <v>236.50299999999999</v>
      </c>
      <c r="AJ119" s="29">
        <v>291.14</v>
      </c>
      <c r="AK119" s="29">
        <v>272.45600000000002</v>
      </c>
      <c r="AL119" s="30">
        <v>1.2853843060099786</v>
      </c>
      <c r="AM119" s="30">
        <v>1.2310203253235688</v>
      </c>
      <c r="AN119" s="30">
        <v>0.93582468915298489</v>
      </c>
      <c r="AO119" s="29">
        <v>52.508999999999986</v>
      </c>
      <c r="AP119" s="29">
        <v>54.637</v>
      </c>
      <c r="AQ119" s="31">
        <v>-18.683999999999969</v>
      </c>
      <c r="AR119" s="28" t="s">
        <v>18</v>
      </c>
      <c r="AS119" s="29" t="s">
        <v>18</v>
      </c>
      <c r="AT119" s="29">
        <v>127.946</v>
      </c>
      <c r="AU119" s="29">
        <v>115.288</v>
      </c>
      <c r="AV119" s="30" t="s">
        <v>18</v>
      </c>
      <c r="AW119" s="30" t="s">
        <v>18</v>
      </c>
      <c r="AX119" s="30">
        <v>0.9010676379097432</v>
      </c>
      <c r="AY119" s="29" t="s">
        <v>18</v>
      </c>
      <c r="AZ119" s="29" t="s">
        <v>18</v>
      </c>
      <c r="BA119" s="31">
        <v>-12.658000000000001</v>
      </c>
    </row>
    <row r="120" spans="1:53" ht="14.25" customHeight="1" x14ac:dyDescent="0.25">
      <c r="A120" s="32" t="str">
        <f t="shared" ref="A120:A121" si="261">A119</f>
        <v>Республика Адыгея</v>
      </c>
      <c r="B120" s="123"/>
      <c r="C120" s="27" t="s">
        <v>19</v>
      </c>
      <c r="D120" s="33">
        <f t="shared" si="258"/>
        <v>248.35500000000002</v>
      </c>
      <c r="E120" s="34">
        <f t="shared" si="258"/>
        <v>319.77999999999997</v>
      </c>
      <c r="F120" s="34">
        <f t="shared" si="258"/>
        <v>398.45</v>
      </c>
      <c r="G120" s="34">
        <f t="shared" si="258"/>
        <v>555.01400000000001</v>
      </c>
      <c r="H120" s="35">
        <f t="shared" si="259"/>
        <v>1.2875923577137562</v>
      </c>
      <c r="I120" s="35">
        <f t="shared" si="259"/>
        <v>1.2460128838576523</v>
      </c>
      <c r="J120" s="35">
        <f t="shared" si="259"/>
        <v>1.3929326138787803</v>
      </c>
      <c r="K120" s="34">
        <f t="shared" si="260"/>
        <v>71.424999999999955</v>
      </c>
      <c r="L120" s="34">
        <f t="shared" si="260"/>
        <v>78.670000000000016</v>
      </c>
      <c r="M120" s="36">
        <v>156.56400000000002</v>
      </c>
      <c r="N120" s="33">
        <v>22.49</v>
      </c>
      <c r="O120" s="34">
        <v>28.850999999999999</v>
      </c>
      <c r="P120" s="34">
        <v>34.26</v>
      </c>
      <c r="Q120" s="34">
        <v>48.048999999999999</v>
      </c>
      <c r="R120" s="35">
        <v>1.2828368163628279</v>
      </c>
      <c r="S120" s="35">
        <v>1.1874805032754496</v>
      </c>
      <c r="T120" s="35">
        <v>1.4024810274372446</v>
      </c>
      <c r="U120" s="34">
        <v>6.3610000000000007</v>
      </c>
      <c r="V120" s="34">
        <v>5.4089999999999989</v>
      </c>
      <c r="W120" s="36">
        <v>13.789000000000001</v>
      </c>
      <c r="X120" s="33">
        <v>149.203</v>
      </c>
      <c r="Y120" s="34">
        <v>194.46199999999999</v>
      </c>
      <c r="Z120" s="34">
        <v>246.67500000000001</v>
      </c>
      <c r="AA120" s="34">
        <v>346.27300000000002</v>
      </c>
      <c r="AB120" s="35">
        <v>1.3033384047237655</v>
      </c>
      <c r="AC120" s="35">
        <v>1.2684997583075357</v>
      </c>
      <c r="AD120" s="35">
        <v>1.4037620350663829</v>
      </c>
      <c r="AE120" s="34">
        <v>45.258999999999986</v>
      </c>
      <c r="AF120" s="34">
        <v>52.213000000000022</v>
      </c>
      <c r="AG120" s="36">
        <v>99.598000000000013</v>
      </c>
      <c r="AH120" s="33">
        <v>76.662000000000006</v>
      </c>
      <c r="AI120" s="34">
        <v>96.466999999999999</v>
      </c>
      <c r="AJ120" s="34">
        <v>117.515</v>
      </c>
      <c r="AK120" s="34">
        <v>160.69200000000001</v>
      </c>
      <c r="AL120" s="35">
        <v>1.2583418121103023</v>
      </c>
      <c r="AM120" s="35">
        <v>1.2181886033565883</v>
      </c>
      <c r="AN120" s="35">
        <v>1.3674169254988726</v>
      </c>
      <c r="AO120" s="34">
        <v>19.804999999999993</v>
      </c>
      <c r="AP120" s="34">
        <v>21.048000000000002</v>
      </c>
      <c r="AQ120" s="36">
        <v>43.177000000000007</v>
      </c>
      <c r="AR120" s="33">
        <v>66.19</v>
      </c>
      <c r="AS120" s="34">
        <v>83.778000000000006</v>
      </c>
      <c r="AT120" s="34">
        <v>102.348</v>
      </c>
      <c r="AU120" s="34">
        <v>138.34399999999999</v>
      </c>
      <c r="AV120" s="35">
        <v>1.265719897265448</v>
      </c>
      <c r="AW120" s="35">
        <v>1.2216572369834562</v>
      </c>
      <c r="AX120" s="35">
        <v>1.3517020361902528</v>
      </c>
      <c r="AY120" s="34">
        <v>17.588000000000008</v>
      </c>
      <c r="AZ120" s="34">
        <v>18.569999999999993</v>
      </c>
      <c r="BA120" s="36">
        <v>35.995999999999995</v>
      </c>
    </row>
    <row r="121" spans="1:53" ht="45.75" customHeight="1" thickBot="1" x14ac:dyDescent="0.3">
      <c r="A121" s="37" t="str">
        <f t="shared" si="261"/>
        <v>Республика Адыгея</v>
      </c>
      <c r="B121" s="124"/>
      <c r="C121" s="38" t="s">
        <v>20</v>
      </c>
      <c r="D121" s="39">
        <f t="shared" ref="D121:G121" si="262">D120/D119</f>
        <v>0.64100049296810691</v>
      </c>
      <c r="E121" s="40">
        <f t="shared" si="262"/>
        <v>0.70174283620148614</v>
      </c>
      <c r="F121" s="40">
        <f t="shared" si="262"/>
        <v>0.73334670762389775</v>
      </c>
      <c r="G121" s="40">
        <f t="shared" si="262"/>
        <v>1.0161295047271717</v>
      </c>
      <c r="H121" s="89" t="s">
        <v>18</v>
      </c>
      <c r="I121" s="89" t="s">
        <v>18</v>
      </c>
      <c r="J121" s="89" t="s">
        <v>18</v>
      </c>
      <c r="K121" s="42">
        <f t="shared" ref="K121:M121" si="263">(E121-D121)*100</f>
        <v>6.0742343233379241</v>
      </c>
      <c r="L121" s="42">
        <f t="shared" si="263"/>
        <v>3.1603871422411611</v>
      </c>
      <c r="M121" s="43">
        <v>28.278279710327393</v>
      </c>
      <c r="N121" s="39">
        <v>0.6993376659722006</v>
      </c>
      <c r="O121" s="40">
        <v>0.87324071551802407</v>
      </c>
      <c r="P121" s="40">
        <v>1.0852074754513779</v>
      </c>
      <c r="Q121" s="40">
        <v>1.1920166712148652</v>
      </c>
      <c r="R121" s="89" t="s">
        <v>18</v>
      </c>
      <c r="S121" s="89" t="s">
        <v>18</v>
      </c>
      <c r="T121" s="89" t="s">
        <v>18</v>
      </c>
      <c r="U121" s="42">
        <v>17.390304954582348</v>
      </c>
      <c r="V121" s="42">
        <v>21.196675993335379</v>
      </c>
      <c r="W121" s="43">
        <v>10.680919576348735</v>
      </c>
      <c r="X121" s="39">
        <v>0.8710244255557632</v>
      </c>
      <c r="Y121" s="40">
        <v>1.0446409385878208</v>
      </c>
      <c r="Z121" s="40">
        <v>1.1180939257822238</v>
      </c>
      <c r="AA121" s="40">
        <v>1.4833553947712252</v>
      </c>
      <c r="AB121" s="89" t="s">
        <v>18</v>
      </c>
      <c r="AC121" s="89" t="s">
        <v>18</v>
      </c>
      <c r="AD121" s="89" t="s">
        <v>18</v>
      </c>
      <c r="AE121" s="42">
        <v>17.361651303205761</v>
      </c>
      <c r="AF121" s="42">
        <v>7.3452987194402963</v>
      </c>
      <c r="AG121" s="43">
        <v>36.526146898900144</v>
      </c>
      <c r="AH121" s="39">
        <v>0.41665489092035612</v>
      </c>
      <c r="AI121" s="40">
        <v>0.40788911768561076</v>
      </c>
      <c r="AJ121" s="40">
        <v>0.40363742529367319</v>
      </c>
      <c r="AK121" s="40">
        <v>0.5897906450949878</v>
      </c>
      <c r="AL121" s="89" t="s">
        <v>18</v>
      </c>
      <c r="AM121" s="89" t="s">
        <v>18</v>
      </c>
      <c r="AN121" s="89" t="s">
        <v>18</v>
      </c>
      <c r="AO121" s="42">
        <v>-0.87657732347453665</v>
      </c>
      <c r="AP121" s="42">
        <v>-0.42516923919375671</v>
      </c>
      <c r="AQ121" s="43">
        <v>18.615321980131462</v>
      </c>
      <c r="AR121" s="90" t="s">
        <v>18</v>
      </c>
      <c r="AS121" s="91" t="s">
        <v>18</v>
      </c>
      <c r="AT121" s="40">
        <v>0.79993122098385261</v>
      </c>
      <c r="AU121" s="40">
        <v>1.1999861217125807</v>
      </c>
      <c r="AV121" s="89" t="s">
        <v>18</v>
      </c>
      <c r="AW121" s="89" t="s">
        <v>18</v>
      </c>
      <c r="AX121" s="89" t="s">
        <v>18</v>
      </c>
      <c r="AY121" s="42" t="s">
        <v>18</v>
      </c>
      <c r="AZ121" s="42" t="s">
        <v>18</v>
      </c>
      <c r="BA121" s="43">
        <v>40.00549007287281</v>
      </c>
    </row>
    <row r="122" spans="1:53" ht="14.25" customHeight="1" x14ac:dyDescent="0.25">
      <c r="A122" s="26" t="str">
        <f t="shared" ref="A122" si="264">B122</f>
        <v>Республика Калмыкия</v>
      </c>
      <c r="B122" s="125" t="s">
        <v>59</v>
      </c>
      <c r="C122" s="27" t="s">
        <v>17</v>
      </c>
      <c r="D122" s="28">
        <f t="shared" ref="D122:G123" si="265">N122+X122+AH122</f>
        <v>338.98299999999995</v>
      </c>
      <c r="E122" s="29">
        <f t="shared" si="265"/>
        <v>367.39400000000001</v>
      </c>
      <c r="F122" s="29">
        <f t="shared" si="265"/>
        <v>398.84499999999997</v>
      </c>
      <c r="G122" s="29">
        <f t="shared" si="265"/>
        <v>462.01</v>
      </c>
      <c r="H122" s="30">
        <f t="shared" ref="H122:J123" si="266">E122/D122</f>
        <v>1.0838124625718695</v>
      </c>
      <c r="I122" s="30">
        <f t="shared" si="266"/>
        <v>1.0856056440769308</v>
      </c>
      <c r="J122" s="30">
        <f t="shared" si="266"/>
        <v>1.1583697927766425</v>
      </c>
      <c r="K122" s="29">
        <f t="shared" ref="K122:M123" si="267">E122-D122</f>
        <v>28.411000000000058</v>
      </c>
      <c r="L122" s="29">
        <f t="shared" si="267"/>
        <v>31.450999999999965</v>
      </c>
      <c r="M122" s="31">
        <v>63.16500000000002</v>
      </c>
      <c r="N122" s="28">
        <v>69.335999999999999</v>
      </c>
      <c r="O122" s="29">
        <v>66.034000000000006</v>
      </c>
      <c r="P122" s="29">
        <v>70.906999999999996</v>
      </c>
      <c r="Q122" s="29">
        <v>102.471</v>
      </c>
      <c r="R122" s="30">
        <v>0.95237683166032083</v>
      </c>
      <c r="S122" s="30">
        <v>1.0737953175636792</v>
      </c>
      <c r="T122" s="30">
        <v>1.4451464594468812</v>
      </c>
      <c r="U122" s="29">
        <v>-3.3019999999999925</v>
      </c>
      <c r="V122" s="29">
        <v>4.8729999999999905</v>
      </c>
      <c r="W122" s="31">
        <v>31.564000000000007</v>
      </c>
      <c r="X122" s="28">
        <v>78.856999999999999</v>
      </c>
      <c r="Y122" s="29">
        <v>89.463999999999999</v>
      </c>
      <c r="Z122" s="29">
        <v>109.48099999999999</v>
      </c>
      <c r="AA122" s="29">
        <v>127.754</v>
      </c>
      <c r="AB122" s="30">
        <v>1.1345093016472856</v>
      </c>
      <c r="AC122" s="30">
        <v>1.2237436287221675</v>
      </c>
      <c r="AD122" s="30">
        <v>1.1669056731304976</v>
      </c>
      <c r="AE122" s="29">
        <v>10.606999999999999</v>
      </c>
      <c r="AF122" s="29">
        <v>20.016999999999996</v>
      </c>
      <c r="AG122" s="31">
        <v>18.27300000000001</v>
      </c>
      <c r="AH122" s="28">
        <v>190.79</v>
      </c>
      <c r="AI122" s="29">
        <v>211.89599999999999</v>
      </c>
      <c r="AJ122" s="29">
        <v>218.45699999999999</v>
      </c>
      <c r="AK122" s="29">
        <v>231.785</v>
      </c>
      <c r="AL122" s="30">
        <v>1.1106242465538025</v>
      </c>
      <c r="AM122" s="30">
        <v>1.0309633027522935</v>
      </c>
      <c r="AN122" s="30">
        <v>1.0610097181596378</v>
      </c>
      <c r="AO122" s="29">
        <v>21.105999999999995</v>
      </c>
      <c r="AP122" s="29">
        <v>6.561000000000007</v>
      </c>
      <c r="AQ122" s="31">
        <v>13.328000000000003</v>
      </c>
      <c r="AR122" s="28" t="s">
        <v>18</v>
      </c>
      <c r="AS122" s="29" t="s">
        <v>18</v>
      </c>
      <c r="AT122" s="29">
        <v>85.975999999999999</v>
      </c>
      <c r="AU122" s="29">
        <v>111.639</v>
      </c>
      <c r="AV122" s="30" t="s">
        <v>18</v>
      </c>
      <c r="AW122" s="30" t="s">
        <v>18</v>
      </c>
      <c r="AX122" s="30">
        <v>1.2984902763561923</v>
      </c>
      <c r="AY122" s="29" t="s">
        <v>18</v>
      </c>
      <c r="AZ122" s="29" t="s">
        <v>18</v>
      </c>
      <c r="BA122" s="31">
        <v>25.662999999999997</v>
      </c>
    </row>
    <row r="123" spans="1:53" ht="14.25" customHeight="1" x14ac:dyDescent="0.25">
      <c r="A123" s="32" t="str">
        <f t="shared" ref="A123:A124" si="268">A122</f>
        <v>Республика Калмыкия</v>
      </c>
      <c r="B123" s="123"/>
      <c r="C123" s="27" t="s">
        <v>19</v>
      </c>
      <c r="D123" s="33">
        <f t="shared" si="265"/>
        <v>223.465</v>
      </c>
      <c r="E123" s="34">
        <f t="shared" si="265"/>
        <v>250.893</v>
      </c>
      <c r="F123" s="34">
        <f t="shared" si="265"/>
        <v>262.86799999999999</v>
      </c>
      <c r="G123" s="34">
        <f t="shared" si="265"/>
        <v>346.755</v>
      </c>
      <c r="H123" s="35">
        <f t="shared" si="266"/>
        <v>1.1227395789049739</v>
      </c>
      <c r="I123" s="35">
        <f t="shared" si="266"/>
        <v>1.0477295101896027</v>
      </c>
      <c r="J123" s="35">
        <f t="shared" si="266"/>
        <v>1.3191221449548822</v>
      </c>
      <c r="K123" s="34">
        <f t="shared" si="267"/>
        <v>27.427999999999997</v>
      </c>
      <c r="L123" s="34">
        <f t="shared" si="267"/>
        <v>11.974999999999994</v>
      </c>
      <c r="M123" s="36">
        <v>83.887</v>
      </c>
      <c r="N123" s="33">
        <v>41.585999999999999</v>
      </c>
      <c r="O123" s="34">
        <v>63.697000000000003</v>
      </c>
      <c r="P123" s="34">
        <v>66.361999999999995</v>
      </c>
      <c r="Q123" s="34">
        <v>97.775999999999996</v>
      </c>
      <c r="R123" s="35">
        <v>1.5316933583417498</v>
      </c>
      <c r="S123" s="35">
        <v>1.0418387051195503</v>
      </c>
      <c r="T123" s="35">
        <v>1.4733733160543685</v>
      </c>
      <c r="U123" s="34">
        <v>22.111000000000004</v>
      </c>
      <c r="V123" s="34">
        <v>2.664999999999992</v>
      </c>
      <c r="W123" s="36">
        <v>31.414000000000001</v>
      </c>
      <c r="X123" s="33">
        <v>59.045999999999999</v>
      </c>
      <c r="Y123" s="34">
        <v>84.230999999999995</v>
      </c>
      <c r="Z123" s="34">
        <v>100.29</v>
      </c>
      <c r="AA123" s="34">
        <v>130.06299999999999</v>
      </c>
      <c r="AB123" s="35">
        <v>1.4265318565186464</v>
      </c>
      <c r="AC123" s="35">
        <v>1.1906542721800764</v>
      </c>
      <c r="AD123" s="35">
        <v>1.2968690796689599</v>
      </c>
      <c r="AE123" s="34">
        <v>25.184999999999995</v>
      </c>
      <c r="AF123" s="34">
        <v>16.059000000000012</v>
      </c>
      <c r="AG123" s="36">
        <v>29.772999999999982</v>
      </c>
      <c r="AH123" s="33">
        <v>122.833</v>
      </c>
      <c r="AI123" s="34">
        <v>102.965</v>
      </c>
      <c r="AJ123" s="34">
        <v>96.215999999999994</v>
      </c>
      <c r="AK123" s="34">
        <v>118.916</v>
      </c>
      <c r="AL123" s="35">
        <v>0.83825193555477762</v>
      </c>
      <c r="AM123" s="35">
        <v>0.93445345505754374</v>
      </c>
      <c r="AN123" s="35">
        <v>1.2359274964662843</v>
      </c>
      <c r="AO123" s="34">
        <v>-19.867999999999995</v>
      </c>
      <c r="AP123" s="34">
        <v>-6.7490000000000094</v>
      </c>
      <c r="AQ123" s="36">
        <v>22.700000000000003</v>
      </c>
      <c r="AR123" s="33">
        <v>39.021999999999998</v>
      </c>
      <c r="AS123" s="34">
        <v>34.433999999999997</v>
      </c>
      <c r="AT123" s="34">
        <v>39.539000000000001</v>
      </c>
      <c r="AU123" s="34">
        <v>64.022000000000006</v>
      </c>
      <c r="AV123" s="35">
        <v>0.88242529854953611</v>
      </c>
      <c r="AW123" s="35">
        <v>1.1482546320497184</v>
      </c>
      <c r="AX123" s="35">
        <v>1.6192114115177421</v>
      </c>
      <c r="AY123" s="34">
        <v>-4.588000000000001</v>
      </c>
      <c r="AZ123" s="34">
        <v>5.105000000000004</v>
      </c>
      <c r="BA123" s="36">
        <v>24.483000000000004</v>
      </c>
    </row>
    <row r="124" spans="1:53" ht="45.75" customHeight="1" thickBot="1" x14ac:dyDescent="0.3">
      <c r="A124" s="37" t="str">
        <f t="shared" si="268"/>
        <v>Республика Калмыкия</v>
      </c>
      <c r="B124" s="124"/>
      <c r="C124" s="38" t="s">
        <v>20</v>
      </c>
      <c r="D124" s="39">
        <f t="shared" ref="D124:G124" si="269">D123/D122</f>
        <v>0.65922184888327739</v>
      </c>
      <c r="E124" s="40">
        <f t="shared" si="269"/>
        <v>0.68289901304866163</v>
      </c>
      <c r="F124" s="40">
        <f t="shared" si="269"/>
        <v>0.65907307349973054</v>
      </c>
      <c r="G124" s="40">
        <f t="shared" si="269"/>
        <v>0.75053570269041792</v>
      </c>
      <c r="H124" s="89" t="s">
        <v>18</v>
      </c>
      <c r="I124" s="89" t="s">
        <v>18</v>
      </c>
      <c r="J124" s="89" t="s">
        <v>18</v>
      </c>
      <c r="K124" s="42">
        <f t="shared" ref="K124:M124" si="270">(E124-D124)*100</f>
        <v>2.3677164165384235</v>
      </c>
      <c r="L124" s="42">
        <f t="shared" si="270"/>
        <v>-2.3825939548931085</v>
      </c>
      <c r="M124" s="43">
        <v>9.1462629190687377</v>
      </c>
      <c r="N124" s="39">
        <v>0.5997750086535133</v>
      </c>
      <c r="O124" s="40">
        <v>0.96460914074567639</v>
      </c>
      <c r="P124" s="40">
        <v>0.93590195608332039</v>
      </c>
      <c r="Q124" s="40">
        <v>0.95418215885470026</v>
      </c>
      <c r="R124" s="89" t="s">
        <v>18</v>
      </c>
      <c r="S124" s="89" t="s">
        <v>18</v>
      </c>
      <c r="T124" s="89" t="s">
        <v>18</v>
      </c>
      <c r="U124" s="42">
        <v>36.483413209216309</v>
      </c>
      <c r="V124" s="42">
        <v>-2.8707184662356</v>
      </c>
      <c r="W124" s="43">
        <v>1.8280202771379872</v>
      </c>
      <c r="X124" s="39">
        <v>0.74877309560343408</v>
      </c>
      <c r="Y124" s="40">
        <v>0.94150719842618258</v>
      </c>
      <c r="Z124" s="40">
        <v>0.9160493601629508</v>
      </c>
      <c r="AA124" s="40">
        <v>1.0180737980806862</v>
      </c>
      <c r="AB124" s="89" t="s">
        <v>18</v>
      </c>
      <c r="AC124" s="89" t="s">
        <v>18</v>
      </c>
      <c r="AD124" s="89" t="s">
        <v>18</v>
      </c>
      <c r="AE124" s="42">
        <v>19.273410282274849</v>
      </c>
      <c r="AF124" s="42">
        <v>-2.545783826323178</v>
      </c>
      <c r="AG124" s="43">
        <v>10.202443791773542</v>
      </c>
      <c r="AH124" s="39">
        <v>0.64381256879291371</v>
      </c>
      <c r="AI124" s="40">
        <v>0.4859223392607695</v>
      </c>
      <c r="AJ124" s="40">
        <v>0.44043450198437217</v>
      </c>
      <c r="AK124" s="40">
        <v>0.51304441616152896</v>
      </c>
      <c r="AL124" s="89" t="s">
        <v>18</v>
      </c>
      <c r="AM124" s="89" t="s">
        <v>18</v>
      </c>
      <c r="AN124" s="89" t="s">
        <v>18</v>
      </c>
      <c r="AO124" s="42">
        <v>-15.78902295321442</v>
      </c>
      <c r="AP124" s="42">
        <v>-4.5487837276397327</v>
      </c>
      <c r="AQ124" s="43">
        <v>7.2609914177156787</v>
      </c>
      <c r="AR124" s="90" t="s">
        <v>18</v>
      </c>
      <c r="AS124" s="91" t="s">
        <v>18</v>
      </c>
      <c r="AT124" s="40">
        <v>0.4598841537173165</v>
      </c>
      <c r="AU124" s="40">
        <v>0.5734734277447846</v>
      </c>
      <c r="AV124" s="89" t="s">
        <v>18</v>
      </c>
      <c r="AW124" s="89" t="s">
        <v>18</v>
      </c>
      <c r="AX124" s="89" t="s">
        <v>18</v>
      </c>
      <c r="AY124" s="42" t="s">
        <v>18</v>
      </c>
      <c r="AZ124" s="42" t="s">
        <v>18</v>
      </c>
      <c r="BA124" s="43">
        <v>11.35892740274681</v>
      </c>
    </row>
    <row r="125" spans="1:53" ht="14.25" customHeight="1" x14ac:dyDescent="0.25">
      <c r="A125" s="26" t="str">
        <f t="shared" ref="A125" si="271">B125</f>
        <v>Краснодарский край</v>
      </c>
      <c r="B125" s="125" t="s">
        <v>60</v>
      </c>
      <c r="C125" s="27" t="s">
        <v>17</v>
      </c>
      <c r="D125" s="28">
        <f t="shared" ref="D125:G126" si="272">N125+X125+AH125</f>
        <v>11153.884</v>
      </c>
      <c r="E125" s="29">
        <f t="shared" si="272"/>
        <v>12891.824000000001</v>
      </c>
      <c r="F125" s="29">
        <f t="shared" si="272"/>
        <v>13954.846</v>
      </c>
      <c r="G125" s="29">
        <f t="shared" si="272"/>
        <v>13546.789000000001</v>
      </c>
      <c r="H125" s="30">
        <f t="shared" ref="H125:J126" si="273">E125/D125</f>
        <v>1.1558147816491546</v>
      </c>
      <c r="I125" s="30">
        <f t="shared" si="273"/>
        <v>1.0824570673630045</v>
      </c>
      <c r="J125" s="30">
        <f t="shared" si="273"/>
        <v>0.97075876007517392</v>
      </c>
      <c r="K125" s="29">
        <f t="shared" ref="K125:M126" si="274">E125-D125</f>
        <v>1737.9400000000005</v>
      </c>
      <c r="L125" s="29">
        <f t="shared" si="274"/>
        <v>1063.021999999999</v>
      </c>
      <c r="M125" s="31">
        <v>-408.05699999999888</v>
      </c>
      <c r="N125" s="28">
        <v>780.32299999999998</v>
      </c>
      <c r="O125" s="29">
        <v>1223.9010000000001</v>
      </c>
      <c r="P125" s="29">
        <v>1394.04</v>
      </c>
      <c r="Q125" s="29">
        <v>1707.2</v>
      </c>
      <c r="R125" s="30">
        <v>1.5684543451878261</v>
      </c>
      <c r="S125" s="30">
        <v>1.1390136947351133</v>
      </c>
      <c r="T125" s="30">
        <v>1.2246420475739577</v>
      </c>
      <c r="U125" s="29">
        <v>443.57800000000009</v>
      </c>
      <c r="V125" s="29">
        <v>170.1389999999999</v>
      </c>
      <c r="W125" s="31">
        <v>313.16000000000008</v>
      </c>
      <c r="X125" s="28">
        <v>3635.8310000000001</v>
      </c>
      <c r="Y125" s="29">
        <v>3960.2269999999999</v>
      </c>
      <c r="Z125" s="29">
        <v>5012.7479999999996</v>
      </c>
      <c r="AA125" s="29">
        <v>4827.9579999999996</v>
      </c>
      <c r="AB125" s="30">
        <v>1.0892219687878781</v>
      </c>
      <c r="AC125" s="30">
        <v>1.2657728963516486</v>
      </c>
      <c r="AD125" s="30">
        <v>0.96313598848376181</v>
      </c>
      <c r="AE125" s="29">
        <v>324.39599999999973</v>
      </c>
      <c r="AF125" s="29">
        <v>1052.5209999999997</v>
      </c>
      <c r="AG125" s="31">
        <v>-184.78999999999996</v>
      </c>
      <c r="AH125" s="28">
        <v>6737.73</v>
      </c>
      <c r="AI125" s="29">
        <v>7707.6959999999999</v>
      </c>
      <c r="AJ125" s="29">
        <v>7548.058</v>
      </c>
      <c r="AK125" s="29">
        <v>7011.6310000000003</v>
      </c>
      <c r="AL125" s="30">
        <v>1.1439603546001398</v>
      </c>
      <c r="AM125" s="30">
        <v>0.97928849295561216</v>
      </c>
      <c r="AN125" s="30">
        <v>0.92893178616274552</v>
      </c>
      <c r="AO125" s="29">
        <v>969.96600000000035</v>
      </c>
      <c r="AP125" s="29">
        <v>-159.63799999999992</v>
      </c>
      <c r="AQ125" s="31">
        <v>-536.42699999999968</v>
      </c>
      <c r="AR125" s="28" t="s">
        <v>18</v>
      </c>
      <c r="AS125" s="29" t="s">
        <v>18</v>
      </c>
      <c r="AT125" s="29">
        <v>2524.6750000000002</v>
      </c>
      <c r="AU125" s="29">
        <v>2415.3319999999999</v>
      </c>
      <c r="AV125" s="30" t="s">
        <v>18</v>
      </c>
      <c r="AW125" s="30" t="s">
        <v>18</v>
      </c>
      <c r="AX125" s="30">
        <v>0.95669026706407745</v>
      </c>
      <c r="AY125" s="29" t="s">
        <v>18</v>
      </c>
      <c r="AZ125" s="29" t="s">
        <v>18</v>
      </c>
      <c r="BA125" s="31">
        <v>-109.3430000000003</v>
      </c>
    </row>
    <row r="126" spans="1:53" ht="14.25" customHeight="1" x14ac:dyDescent="0.25">
      <c r="A126" s="32" t="str">
        <f t="shared" ref="A126:A127" si="275">A125</f>
        <v>Краснодарский край</v>
      </c>
      <c r="B126" s="123"/>
      <c r="C126" s="27" t="s">
        <v>19</v>
      </c>
      <c r="D126" s="33">
        <f t="shared" si="272"/>
        <v>4441.2579999999998</v>
      </c>
      <c r="E126" s="34">
        <f t="shared" si="272"/>
        <v>6450.1390000000001</v>
      </c>
      <c r="F126" s="34">
        <f t="shared" si="272"/>
        <v>7173.0630000000001</v>
      </c>
      <c r="G126" s="34">
        <f t="shared" si="272"/>
        <v>8713.2520000000004</v>
      </c>
      <c r="H126" s="35">
        <f t="shared" si="273"/>
        <v>1.4523225176290142</v>
      </c>
      <c r="I126" s="35">
        <f t="shared" si="273"/>
        <v>1.1120788249679581</v>
      </c>
      <c r="J126" s="35">
        <f t="shared" si="273"/>
        <v>1.2147184543060614</v>
      </c>
      <c r="K126" s="34">
        <f t="shared" si="274"/>
        <v>2008.8810000000003</v>
      </c>
      <c r="L126" s="34">
        <f t="shared" si="274"/>
        <v>722.92399999999998</v>
      </c>
      <c r="M126" s="36">
        <v>1540.1890000000003</v>
      </c>
      <c r="N126" s="33">
        <v>457.14400000000001</v>
      </c>
      <c r="O126" s="34">
        <v>707.56100000000004</v>
      </c>
      <c r="P126" s="34">
        <v>794.49</v>
      </c>
      <c r="Q126" s="34">
        <v>1161.037</v>
      </c>
      <c r="R126" s="35">
        <v>1.5477858180354549</v>
      </c>
      <c r="S126" s="35">
        <v>1.1228572518835831</v>
      </c>
      <c r="T126" s="35">
        <v>1.4613613764805096</v>
      </c>
      <c r="U126" s="34">
        <v>250.41700000000003</v>
      </c>
      <c r="V126" s="34">
        <v>86.928999999999974</v>
      </c>
      <c r="W126" s="36">
        <v>366.54700000000003</v>
      </c>
      <c r="X126" s="33">
        <v>2425.2739999999999</v>
      </c>
      <c r="Y126" s="34">
        <v>3247.6010000000001</v>
      </c>
      <c r="Z126" s="34">
        <v>4003.2689999999998</v>
      </c>
      <c r="AA126" s="34">
        <v>5035.5959999999995</v>
      </c>
      <c r="AB126" s="35">
        <v>1.3390656066077484</v>
      </c>
      <c r="AC126" s="35">
        <v>1.2326849880881301</v>
      </c>
      <c r="AD126" s="35">
        <v>1.2578710049212281</v>
      </c>
      <c r="AE126" s="34">
        <v>822.32700000000023</v>
      </c>
      <c r="AF126" s="34">
        <v>755.66799999999967</v>
      </c>
      <c r="AG126" s="36">
        <v>1032.3269999999998</v>
      </c>
      <c r="AH126" s="33">
        <v>1558.84</v>
      </c>
      <c r="AI126" s="34">
        <v>2494.9769999999999</v>
      </c>
      <c r="AJ126" s="34">
        <v>2375.3040000000001</v>
      </c>
      <c r="AK126" s="34">
        <v>2516.6190000000001</v>
      </c>
      <c r="AL126" s="35">
        <v>1.6005343717122988</v>
      </c>
      <c r="AM126" s="35">
        <v>0.95203442757187751</v>
      </c>
      <c r="AN126" s="35">
        <v>1.0594934374715825</v>
      </c>
      <c r="AO126" s="34">
        <v>936.13699999999994</v>
      </c>
      <c r="AP126" s="34">
        <v>-119.67299999999977</v>
      </c>
      <c r="AQ126" s="36">
        <v>141.31500000000005</v>
      </c>
      <c r="AR126" s="33">
        <v>926.50699999999995</v>
      </c>
      <c r="AS126" s="34">
        <v>1360.53</v>
      </c>
      <c r="AT126" s="34">
        <v>1550.7950000000001</v>
      </c>
      <c r="AU126" s="34">
        <v>1740.7739999999999</v>
      </c>
      <c r="AV126" s="35">
        <v>1.4684508589789391</v>
      </c>
      <c r="AW126" s="35">
        <v>1.1398462363931703</v>
      </c>
      <c r="AX126" s="35">
        <v>1.1225042639420426</v>
      </c>
      <c r="AY126" s="34">
        <v>434.02300000000002</v>
      </c>
      <c r="AZ126" s="34">
        <v>190.2650000000001</v>
      </c>
      <c r="BA126" s="36">
        <v>189.97899999999981</v>
      </c>
    </row>
    <row r="127" spans="1:53" ht="45.75" customHeight="1" thickBot="1" x14ac:dyDescent="0.3">
      <c r="A127" s="37" t="str">
        <f t="shared" si="275"/>
        <v>Краснодарский край</v>
      </c>
      <c r="B127" s="124"/>
      <c r="C127" s="38" t="s">
        <v>20</v>
      </c>
      <c r="D127" s="39">
        <f t="shared" ref="D127:G127" si="276">D126/D125</f>
        <v>0.3981804006568474</v>
      </c>
      <c r="E127" s="40">
        <f t="shared" si="276"/>
        <v>0.50032788222985358</v>
      </c>
      <c r="F127" s="40">
        <f t="shared" si="276"/>
        <v>0.51401950261579388</v>
      </c>
      <c r="G127" s="40">
        <f t="shared" si="276"/>
        <v>0.64319684908357244</v>
      </c>
      <c r="H127" s="89" t="s">
        <v>18</v>
      </c>
      <c r="I127" s="89" t="s">
        <v>18</v>
      </c>
      <c r="J127" s="89" t="s">
        <v>18</v>
      </c>
      <c r="K127" s="42">
        <f t="shared" ref="K127:M127" si="277">(E127-D127)*100</f>
        <v>10.214748157300619</v>
      </c>
      <c r="L127" s="42">
        <f t="shared" si="277"/>
        <v>1.3691620385940295</v>
      </c>
      <c r="M127" s="43">
        <v>12.917734646777856</v>
      </c>
      <c r="N127" s="39">
        <v>0.58583945366213741</v>
      </c>
      <c r="O127" s="40">
        <v>0.57811947208148373</v>
      </c>
      <c r="P127" s="40">
        <v>0.56991908410088665</v>
      </c>
      <c r="Q127" s="40">
        <v>0.68008259137769445</v>
      </c>
      <c r="R127" s="89" t="s">
        <v>18</v>
      </c>
      <c r="S127" s="89" t="s">
        <v>18</v>
      </c>
      <c r="T127" s="89" t="s">
        <v>18</v>
      </c>
      <c r="U127" s="42">
        <v>-0.77199815806536787</v>
      </c>
      <c r="V127" s="42">
        <v>-0.82003879805970792</v>
      </c>
      <c r="W127" s="43">
        <v>11.016350727680779</v>
      </c>
      <c r="X127" s="39">
        <v>0.66704805586398264</v>
      </c>
      <c r="Y127" s="40">
        <v>0.82005425446571634</v>
      </c>
      <c r="Z127" s="40">
        <v>0.79861764445370087</v>
      </c>
      <c r="AA127" s="40">
        <v>1.0430074163859753</v>
      </c>
      <c r="AB127" s="89" t="s">
        <v>18</v>
      </c>
      <c r="AC127" s="89" t="s">
        <v>18</v>
      </c>
      <c r="AD127" s="89" t="s">
        <v>18</v>
      </c>
      <c r="AE127" s="42">
        <v>15.30061986017337</v>
      </c>
      <c r="AF127" s="42">
        <v>-2.1436610012015467</v>
      </c>
      <c r="AG127" s="43">
        <v>24.438977193227441</v>
      </c>
      <c r="AH127" s="39">
        <v>0.2313598199987236</v>
      </c>
      <c r="AI127" s="40">
        <v>0.32369945571283559</v>
      </c>
      <c r="AJ127" s="40">
        <v>0.31469074561960175</v>
      </c>
      <c r="AK127" s="40">
        <v>0.35892062773982258</v>
      </c>
      <c r="AL127" s="89" t="s">
        <v>18</v>
      </c>
      <c r="AM127" s="89" t="s">
        <v>18</v>
      </c>
      <c r="AN127" s="89" t="s">
        <v>18</v>
      </c>
      <c r="AO127" s="42">
        <v>9.2339635714112003</v>
      </c>
      <c r="AP127" s="42">
        <v>-0.90087100932338404</v>
      </c>
      <c r="AQ127" s="43">
        <v>4.4229882120220836</v>
      </c>
      <c r="AR127" s="90" t="s">
        <v>18</v>
      </c>
      <c r="AS127" s="91" t="s">
        <v>18</v>
      </c>
      <c r="AT127" s="40">
        <v>0.6142553001871528</v>
      </c>
      <c r="AU127" s="40">
        <v>0.72071831118868956</v>
      </c>
      <c r="AV127" s="89" t="s">
        <v>18</v>
      </c>
      <c r="AW127" s="89" t="s">
        <v>18</v>
      </c>
      <c r="AX127" s="89" t="s">
        <v>18</v>
      </c>
      <c r="AY127" s="42" t="s">
        <v>18</v>
      </c>
      <c r="AZ127" s="42" t="s">
        <v>18</v>
      </c>
      <c r="BA127" s="43">
        <v>10.646301100153677</v>
      </c>
    </row>
    <row r="128" spans="1:53" ht="14.25" customHeight="1" x14ac:dyDescent="0.25">
      <c r="A128" s="26" t="str">
        <f t="shared" ref="A128" si="278">B128</f>
        <v>Астраханская область</v>
      </c>
      <c r="B128" s="125" t="s">
        <v>61</v>
      </c>
      <c r="C128" s="27" t="s">
        <v>17</v>
      </c>
      <c r="D128" s="28">
        <f t="shared" ref="D128:G129" si="279">N128+X128+AH128</f>
        <v>1436.7459999999999</v>
      </c>
      <c r="E128" s="29">
        <f t="shared" si="279"/>
        <v>1307.7760000000001</v>
      </c>
      <c r="F128" s="29">
        <f t="shared" si="279"/>
        <v>1371.348</v>
      </c>
      <c r="G128" s="29">
        <f t="shared" si="279"/>
        <v>1494.1579999999999</v>
      </c>
      <c r="H128" s="30">
        <f t="shared" ref="H128:J129" si="280">E128/D128</f>
        <v>0.91023465525569602</v>
      </c>
      <c r="I128" s="30">
        <f t="shared" si="280"/>
        <v>1.0486107712635802</v>
      </c>
      <c r="J128" s="30">
        <f t="shared" si="280"/>
        <v>1.0895542196437373</v>
      </c>
      <c r="K128" s="29">
        <f t="shared" ref="K128:M129" si="281">E128-D128</f>
        <v>-128.9699999999998</v>
      </c>
      <c r="L128" s="29">
        <f t="shared" si="281"/>
        <v>63.571999999999889</v>
      </c>
      <c r="M128" s="31">
        <v>122.80999999999995</v>
      </c>
      <c r="N128" s="28">
        <v>94.701999999999998</v>
      </c>
      <c r="O128" s="29">
        <v>101.371</v>
      </c>
      <c r="P128" s="29">
        <v>107.64</v>
      </c>
      <c r="Q128" s="29">
        <v>142.857</v>
      </c>
      <c r="R128" s="30">
        <v>1.0704208992418323</v>
      </c>
      <c r="S128" s="30">
        <v>1.0618421442029773</v>
      </c>
      <c r="T128" s="30">
        <v>1.3271739130434783</v>
      </c>
      <c r="U128" s="29">
        <v>6.6689999999999969</v>
      </c>
      <c r="V128" s="29">
        <v>6.2690000000000055</v>
      </c>
      <c r="W128" s="31">
        <v>35.216999999999999</v>
      </c>
      <c r="X128" s="28">
        <v>438.06099999999998</v>
      </c>
      <c r="Y128" s="29">
        <v>474.29599999999999</v>
      </c>
      <c r="Z128" s="29">
        <v>571.78</v>
      </c>
      <c r="AA128" s="29">
        <v>579.75199999999995</v>
      </c>
      <c r="AB128" s="30">
        <v>1.0827167905839599</v>
      </c>
      <c r="AC128" s="30">
        <v>1.2055340968509116</v>
      </c>
      <c r="AD128" s="30">
        <v>1.0139424254083738</v>
      </c>
      <c r="AE128" s="29">
        <v>36.235000000000014</v>
      </c>
      <c r="AF128" s="29">
        <v>97.48399999999998</v>
      </c>
      <c r="AG128" s="31">
        <v>7.97199999999998</v>
      </c>
      <c r="AH128" s="28">
        <v>903.98299999999995</v>
      </c>
      <c r="AI128" s="29">
        <v>732.10900000000004</v>
      </c>
      <c r="AJ128" s="29">
        <v>691.928</v>
      </c>
      <c r="AK128" s="29">
        <v>771.54899999999998</v>
      </c>
      <c r="AL128" s="30">
        <v>0.8098703183577568</v>
      </c>
      <c r="AM128" s="30">
        <v>0.945116096100444</v>
      </c>
      <c r="AN128" s="30">
        <v>1.1150712212831393</v>
      </c>
      <c r="AO128" s="29">
        <v>-171.87399999999991</v>
      </c>
      <c r="AP128" s="29">
        <v>-40.18100000000004</v>
      </c>
      <c r="AQ128" s="31">
        <v>79.620999999999981</v>
      </c>
      <c r="AR128" s="28" t="s">
        <v>18</v>
      </c>
      <c r="AS128" s="29" t="s">
        <v>18</v>
      </c>
      <c r="AT128" s="29">
        <v>109.126</v>
      </c>
      <c r="AU128" s="29">
        <v>157.197</v>
      </c>
      <c r="AV128" s="30" t="s">
        <v>18</v>
      </c>
      <c r="AW128" s="30" t="s">
        <v>18</v>
      </c>
      <c r="AX128" s="30">
        <v>1.4405091362278466</v>
      </c>
      <c r="AY128" s="29" t="s">
        <v>18</v>
      </c>
      <c r="AZ128" s="29" t="s">
        <v>18</v>
      </c>
      <c r="BA128" s="31">
        <v>48.070999999999998</v>
      </c>
    </row>
    <row r="129" spans="1:53" ht="14.25" customHeight="1" x14ac:dyDescent="0.25">
      <c r="A129" s="32" t="str">
        <f t="shared" ref="A129:A130" si="282">A128</f>
        <v>Астраханская область</v>
      </c>
      <c r="B129" s="123"/>
      <c r="C129" s="27" t="s">
        <v>19</v>
      </c>
      <c r="D129" s="33">
        <f t="shared" si="279"/>
        <v>519.02</v>
      </c>
      <c r="E129" s="34">
        <f t="shared" si="279"/>
        <v>675.05200000000002</v>
      </c>
      <c r="F129" s="34">
        <f t="shared" si="279"/>
        <v>866.63800000000003</v>
      </c>
      <c r="G129" s="34">
        <f t="shared" si="279"/>
        <v>1098.7550000000001</v>
      </c>
      <c r="H129" s="35">
        <f t="shared" si="280"/>
        <v>1.3006281068166932</v>
      </c>
      <c r="I129" s="35">
        <f t="shared" si="280"/>
        <v>1.2838092472876164</v>
      </c>
      <c r="J129" s="35">
        <f t="shared" si="280"/>
        <v>1.2678361668885971</v>
      </c>
      <c r="K129" s="34">
        <f t="shared" si="281"/>
        <v>156.03200000000004</v>
      </c>
      <c r="L129" s="34">
        <f t="shared" si="281"/>
        <v>191.58600000000001</v>
      </c>
      <c r="M129" s="36">
        <v>232.11700000000008</v>
      </c>
      <c r="N129" s="33">
        <v>65.831999999999994</v>
      </c>
      <c r="O129" s="34">
        <v>86.772000000000006</v>
      </c>
      <c r="P129" s="34">
        <v>101.375</v>
      </c>
      <c r="Q129" s="34">
        <v>136.32900000000001</v>
      </c>
      <c r="R129" s="35">
        <v>1.3180823915421074</v>
      </c>
      <c r="S129" s="35">
        <v>1.1682916148066196</v>
      </c>
      <c r="T129" s="35">
        <v>1.344799013563502</v>
      </c>
      <c r="U129" s="34">
        <v>20.940000000000012</v>
      </c>
      <c r="V129" s="34">
        <v>14.602999999999994</v>
      </c>
      <c r="W129" s="36">
        <v>34.954000000000008</v>
      </c>
      <c r="X129" s="33">
        <v>360.62900000000002</v>
      </c>
      <c r="Y129" s="34">
        <v>478.11099999999999</v>
      </c>
      <c r="Z129" s="34">
        <v>629.57600000000002</v>
      </c>
      <c r="AA129" s="34">
        <v>738.67899999999997</v>
      </c>
      <c r="AB129" s="35">
        <v>1.3257696968352517</v>
      </c>
      <c r="AC129" s="35">
        <v>1.3167988186843642</v>
      </c>
      <c r="AD129" s="35">
        <v>1.173295996035427</v>
      </c>
      <c r="AE129" s="34">
        <v>117.48199999999997</v>
      </c>
      <c r="AF129" s="34">
        <v>151.46500000000003</v>
      </c>
      <c r="AG129" s="36">
        <v>109.10299999999995</v>
      </c>
      <c r="AH129" s="33">
        <v>92.558999999999997</v>
      </c>
      <c r="AI129" s="34">
        <v>110.169</v>
      </c>
      <c r="AJ129" s="34">
        <v>135.68700000000001</v>
      </c>
      <c r="AK129" s="34">
        <v>223.74700000000001</v>
      </c>
      <c r="AL129" s="35">
        <v>1.1902570252487603</v>
      </c>
      <c r="AM129" s="35">
        <v>1.2316259564850367</v>
      </c>
      <c r="AN129" s="35">
        <v>1.6489936397738914</v>
      </c>
      <c r="AO129" s="34">
        <v>17.61</v>
      </c>
      <c r="AP129" s="34">
        <v>25.518000000000015</v>
      </c>
      <c r="AQ129" s="36">
        <v>88.06</v>
      </c>
      <c r="AR129" s="33">
        <v>59.765999999999998</v>
      </c>
      <c r="AS129" s="34">
        <v>75.914000000000001</v>
      </c>
      <c r="AT129" s="34">
        <v>108.129</v>
      </c>
      <c r="AU129" s="34">
        <v>166.66499999999999</v>
      </c>
      <c r="AV129" s="35">
        <v>1.2701870628785599</v>
      </c>
      <c r="AW129" s="35">
        <v>1.4243617778011961</v>
      </c>
      <c r="AX129" s="35">
        <v>1.5413533834586464</v>
      </c>
      <c r="AY129" s="34">
        <v>16.148000000000003</v>
      </c>
      <c r="AZ129" s="34">
        <v>32.215000000000003</v>
      </c>
      <c r="BA129" s="36">
        <v>58.535999999999987</v>
      </c>
    </row>
    <row r="130" spans="1:53" ht="45.75" customHeight="1" thickBot="1" x14ac:dyDescent="0.3">
      <c r="A130" s="37" t="str">
        <f t="shared" si="282"/>
        <v>Астраханская область</v>
      </c>
      <c r="B130" s="124"/>
      <c r="C130" s="38" t="s">
        <v>20</v>
      </c>
      <c r="D130" s="39">
        <f t="shared" ref="D130:G130" si="283">D129/D128</f>
        <v>0.36124687314250398</v>
      </c>
      <c r="E130" s="40">
        <f t="shared" si="283"/>
        <v>0.51618319956934522</v>
      </c>
      <c r="F130" s="40">
        <f t="shared" si="283"/>
        <v>0.63196066935599138</v>
      </c>
      <c r="G130" s="40">
        <f t="shared" si="283"/>
        <v>0.73536734401582704</v>
      </c>
      <c r="H130" s="89" t="s">
        <v>18</v>
      </c>
      <c r="I130" s="89" t="s">
        <v>18</v>
      </c>
      <c r="J130" s="89" t="s">
        <v>18</v>
      </c>
      <c r="K130" s="42">
        <f t="shared" ref="K130:M130" si="284">(E130-D130)*100</f>
        <v>15.493632642684124</v>
      </c>
      <c r="L130" s="42">
        <f t="shared" si="284"/>
        <v>11.577746978664615</v>
      </c>
      <c r="M130" s="43">
        <v>10.340667465983566</v>
      </c>
      <c r="N130" s="39">
        <v>0.69514899368545535</v>
      </c>
      <c r="O130" s="40">
        <v>0.85598445314734994</v>
      </c>
      <c r="P130" s="40">
        <v>0.94179672984020812</v>
      </c>
      <c r="Q130" s="40">
        <v>0.95430395430395432</v>
      </c>
      <c r="R130" s="89" t="s">
        <v>18</v>
      </c>
      <c r="S130" s="89" t="s">
        <v>18</v>
      </c>
      <c r="T130" s="89" t="s">
        <v>18</v>
      </c>
      <c r="U130" s="42">
        <v>16.08354594618946</v>
      </c>
      <c r="V130" s="42">
        <v>8.581227669285818</v>
      </c>
      <c r="W130" s="43">
        <v>1.2507224463746192</v>
      </c>
      <c r="X130" s="39">
        <v>0.82323922923976345</v>
      </c>
      <c r="Y130" s="40">
        <v>1.0080435002614401</v>
      </c>
      <c r="Z130" s="40">
        <v>1.1010808352862991</v>
      </c>
      <c r="AA130" s="40">
        <v>1.2741292828657771</v>
      </c>
      <c r="AB130" s="89" t="s">
        <v>18</v>
      </c>
      <c r="AC130" s="89" t="s">
        <v>18</v>
      </c>
      <c r="AD130" s="89" t="s">
        <v>18</v>
      </c>
      <c r="AE130" s="42">
        <v>18.480427102167663</v>
      </c>
      <c r="AF130" s="42">
        <v>9.3037335024859011</v>
      </c>
      <c r="AG130" s="43">
        <v>17.304844757947802</v>
      </c>
      <c r="AH130" s="39">
        <v>0.10239019981570451</v>
      </c>
      <c r="AI130" s="40">
        <v>0.15048169056793453</v>
      </c>
      <c r="AJ130" s="40">
        <v>0.19609988322484423</v>
      </c>
      <c r="AK130" s="40">
        <v>0.2899971356323448</v>
      </c>
      <c r="AL130" s="89" t="s">
        <v>18</v>
      </c>
      <c r="AM130" s="89" t="s">
        <v>18</v>
      </c>
      <c r="AN130" s="89" t="s">
        <v>18</v>
      </c>
      <c r="AO130" s="42">
        <v>4.8091490752230026</v>
      </c>
      <c r="AP130" s="42">
        <v>4.5618192656909695</v>
      </c>
      <c r="AQ130" s="43">
        <v>9.3897252407500567</v>
      </c>
      <c r="AR130" s="90" t="s">
        <v>18</v>
      </c>
      <c r="AS130" s="91" t="s">
        <v>18</v>
      </c>
      <c r="AT130" s="40">
        <v>0.99086377215329069</v>
      </c>
      <c r="AU130" s="40">
        <v>1.060230157064066</v>
      </c>
      <c r="AV130" s="89" t="s">
        <v>18</v>
      </c>
      <c r="AW130" s="89" t="s">
        <v>18</v>
      </c>
      <c r="AX130" s="89" t="s">
        <v>18</v>
      </c>
      <c r="AY130" s="42" t="s">
        <v>18</v>
      </c>
      <c r="AZ130" s="42" t="s">
        <v>18</v>
      </c>
      <c r="BA130" s="43">
        <v>6.9366384910775292</v>
      </c>
    </row>
    <row r="131" spans="1:53" ht="14.25" customHeight="1" x14ac:dyDescent="0.25">
      <c r="A131" s="26" t="str">
        <f t="shared" ref="A131" si="285">B131</f>
        <v>Волгоградская область</v>
      </c>
      <c r="B131" s="125" t="s">
        <v>62</v>
      </c>
      <c r="C131" s="27" t="s">
        <v>17</v>
      </c>
      <c r="D131" s="28">
        <f t="shared" ref="D131:G132" si="286">N131+X131+AH131</f>
        <v>3986.8510000000001</v>
      </c>
      <c r="E131" s="29">
        <f t="shared" si="286"/>
        <v>4888.9089999999997</v>
      </c>
      <c r="F131" s="29">
        <f t="shared" si="286"/>
        <v>5277.6840000000002</v>
      </c>
      <c r="G131" s="29">
        <f t="shared" si="286"/>
        <v>4582.1009999999997</v>
      </c>
      <c r="H131" s="30">
        <f t="shared" ref="H131:J132" si="287">E131/D131</f>
        <v>1.2262582674898057</v>
      </c>
      <c r="I131" s="30">
        <f t="shared" si="287"/>
        <v>1.0795218319670095</v>
      </c>
      <c r="J131" s="30">
        <f t="shared" si="287"/>
        <v>0.86820298449092437</v>
      </c>
      <c r="K131" s="29">
        <f t="shared" ref="K131:M132" si="288">E131-D131</f>
        <v>902.05799999999954</v>
      </c>
      <c r="L131" s="29">
        <f t="shared" si="288"/>
        <v>388.77500000000055</v>
      </c>
      <c r="M131" s="31">
        <v>-695.58300000000054</v>
      </c>
      <c r="N131" s="28">
        <v>357.72500000000002</v>
      </c>
      <c r="O131" s="29">
        <v>412.75599999999997</v>
      </c>
      <c r="P131" s="29">
        <v>429.11799999999999</v>
      </c>
      <c r="Q131" s="29">
        <v>552.43200000000002</v>
      </c>
      <c r="R131" s="30">
        <v>1.1538360472429938</v>
      </c>
      <c r="S131" s="30">
        <v>1.0396408531917163</v>
      </c>
      <c r="T131" s="30">
        <v>1.2873661789997157</v>
      </c>
      <c r="U131" s="29">
        <v>55.030999999999949</v>
      </c>
      <c r="V131" s="29">
        <v>16.362000000000023</v>
      </c>
      <c r="W131" s="31">
        <v>123.31400000000002</v>
      </c>
      <c r="X131" s="28">
        <v>947.35599999999999</v>
      </c>
      <c r="Y131" s="29">
        <v>1042.3900000000001</v>
      </c>
      <c r="Z131" s="29">
        <v>1210.277</v>
      </c>
      <c r="AA131" s="29">
        <v>1310.5419999999999</v>
      </c>
      <c r="AB131" s="30">
        <v>1.1003149819075406</v>
      </c>
      <c r="AC131" s="30">
        <v>1.1610596801580981</v>
      </c>
      <c r="AD131" s="30">
        <v>1.0828446710959556</v>
      </c>
      <c r="AE131" s="29">
        <v>95.034000000000106</v>
      </c>
      <c r="AF131" s="29">
        <v>167.88699999999994</v>
      </c>
      <c r="AG131" s="31">
        <v>100.26499999999987</v>
      </c>
      <c r="AH131" s="28">
        <v>2681.77</v>
      </c>
      <c r="AI131" s="29">
        <v>3433.7629999999999</v>
      </c>
      <c r="AJ131" s="29">
        <v>3638.2890000000002</v>
      </c>
      <c r="AK131" s="29">
        <v>2719.127</v>
      </c>
      <c r="AL131" s="30">
        <v>1.2804092073518609</v>
      </c>
      <c r="AM131" s="30">
        <v>1.0595632255342027</v>
      </c>
      <c r="AN131" s="30">
        <v>0.74736421433261613</v>
      </c>
      <c r="AO131" s="29">
        <v>751.99299999999994</v>
      </c>
      <c r="AP131" s="29">
        <v>204.52600000000029</v>
      </c>
      <c r="AQ131" s="31">
        <v>-919.16200000000026</v>
      </c>
      <c r="AR131" s="28" t="s">
        <v>18</v>
      </c>
      <c r="AS131" s="29" t="s">
        <v>18</v>
      </c>
      <c r="AT131" s="29">
        <v>609.09500000000003</v>
      </c>
      <c r="AU131" s="29">
        <v>591.21100000000001</v>
      </c>
      <c r="AV131" s="30" t="s">
        <v>18</v>
      </c>
      <c r="AW131" s="30" t="s">
        <v>18</v>
      </c>
      <c r="AX131" s="30">
        <v>0.97063840615995856</v>
      </c>
      <c r="AY131" s="29" t="s">
        <v>18</v>
      </c>
      <c r="AZ131" s="29" t="s">
        <v>18</v>
      </c>
      <c r="BA131" s="31">
        <v>-17.884000000000015</v>
      </c>
    </row>
    <row r="132" spans="1:53" ht="14.25" customHeight="1" x14ac:dyDescent="0.25">
      <c r="A132" s="32" t="str">
        <f t="shared" ref="A132:A133" si="289">A131</f>
        <v>Волгоградская область</v>
      </c>
      <c r="B132" s="123"/>
      <c r="C132" s="27" t="s">
        <v>19</v>
      </c>
      <c r="D132" s="33">
        <f t="shared" si="286"/>
        <v>1461.8139999999999</v>
      </c>
      <c r="E132" s="34">
        <f t="shared" si="286"/>
        <v>1844.7950000000001</v>
      </c>
      <c r="F132" s="34">
        <f t="shared" si="286"/>
        <v>2303.7950000000001</v>
      </c>
      <c r="G132" s="34">
        <f t="shared" si="286"/>
        <v>3022.6779999999999</v>
      </c>
      <c r="H132" s="35">
        <f t="shared" si="287"/>
        <v>1.2619902395243172</v>
      </c>
      <c r="I132" s="35">
        <f t="shared" si="287"/>
        <v>1.2488081331530061</v>
      </c>
      <c r="J132" s="35">
        <f t="shared" si="287"/>
        <v>1.3120429552108586</v>
      </c>
      <c r="K132" s="34">
        <f t="shared" si="288"/>
        <v>382.98100000000022</v>
      </c>
      <c r="L132" s="34">
        <f t="shared" si="288"/>
        <v>459</v>
      </c>
      <c r="M132" s="36">
        <v>718.88299999999981</v>
      </c>
      <c r="N132" s="33">
        <v>230.023</v>
      </c>
      <c r="O132" s="34">
        <v>314.81900000000002</v>
      </c>
      <c r="P132" s="34">
        <v>351.11099999999999</v>
      </c>
      <c r="Q132" s="34">
        <v>494.411</v>
      </c>
      <c r="R132" s="35">
        <v>1.3686413967298923</v>
      </c>
      <c r="S132" s="35">
        <v>1.1152789380564705</v>
      </c>
      <c r="T132" s="35">
        <v>1.4081330405484307</v>
      </c>
      <c r="U132" s="34">
        <v>84.796000000000021</v>
      </c>
      <c r="V132" s="34">
        <v>36.291999999999973</v>
      </c>
      <c r="W132" s="36">
        <v>143.30000000000001</v>
      </c>
      <c r="X132" s="33">
        <v>773.79</v>
      </c>
      <c r="Y132" s="34">
        <v>966.721</v>
      </c>
      <c r="Z132" s="34">
        <v>1212.5350000000001</v>
      </c>
      <c r="AA132" s="34">
        <v>1565.3230000000001</v>
      </c>
      <c r="AB132" s="35">
        <v>1.249332506235542</v>
      </c>
      <c r="AC132" s="35">
        <v>1.2542760527597931</v>
      </c>
      <c r="AD132" s="35">
        <v>1.2909507766786112</v>
      </c>
      <c r="AE132" s="34">
        <v>192.93100000000004</v>
      </c>
      <c r="AF132" s="34">
        <v>245.81400000000008</v>
      </c>
      <c r="AG132" s="36">
        <v>352.78800000000001</v>
      </c>
      <c r="AH132" s="33">
        <v>458.00099999999998</v>
      </c>
      <c r="AI132" s="34">
        <v>563.255</v>
      </c>
      <c r="AJ132" s="34">
        <v>740.149</v>
      </c>
      <c r="AK132" s="34">
        <v>962.94399999999996</v>
      </c>
      <c r="AL132" s="35">
        <v>1.2298117253019099</v>
      </c>
      <c r="AM132" s="35">
        <v>1.3140566883560731</v>
      </c>
      <c r="AN132" s="35">
        <v>1.3010137148060728</v>
      </c>
      <c r="AO132" s="34">
        <v>105.25400000000002</v>
      </c>
      <c r="AP132" s="34">
        <v>176.89400000000001</v>
      </c>
      <c r="AQ132" s="36">
        <v>222.79499999999996</v>
      </c>
      <c r="AR132" s="33">
        <v>143.15299999999999</v>
      </c>
      <c r="AS132" s="34">
        <v>200.71</v>
      </c>
      <c r="AT132" s="34">
        <v>266.435</v>
      </c>
      <c r="AU132" s="34">
        <v>369.65</v>
      </c>
      <c r="AV132" s="35">
        <v>1.4020663206499342</v>
      </c>
      <c r="AW132" s="35">
        <v>1.3274625080962583</v>
      </c>
      <c r="AX132" s="35">
        <v>1.3873927974928217</v>
      </c>
      <c r="AY132" s="34">
        <v>57.557000000000016</v>
      </c>
      <c r="AZ132" s="34">
        <v>65.724999999999994</v>
      </c>
      <c r="BA132" s="36">
        <v>103.21499999999997</v>
      </c>
    </row>
    <row r="133" spans="1:53" ht="45.75" customHeight="1" thickBot="1" x14ac:dyDescent="0.3">
      <c r="A133" s="37" t="str">
        <f t="shared" si="289"/>
        <v>Волгоградская область</v>
      </c>
      <c r="B133" s="124"/>
      <c r="C133" s="38" t="s">
        <v>20</v>
      </c>
      <c r="D133" s="39">
        <f t="shared" ref="D133:G133" si="290">D132/D131</f>
        <v>0.36665879913746457</v>
      </c>
      <c r="E133" s="40">
        <f t="shared" si="290"/>
        <v>0.37734287956679091</v>
      </c>
      <c r="F133" s="40">
        <f t="shared" si="290"/>
        <v>0.43651628252089364</v>
      </c>
      <c r="G133" s="40">
        <f t="shared" si="290"/>
        <v>0.65967074929164593</v>
      </c>
      <c r="H133" s="89" t="s">
        <v>18</v>
      </c>
      <c r="I133" s="89" t="s">
        <v>18</v>
      </c>
      <c r="J133" s="89" t="s">
        <v>18</v>
      </c>
      <c r="K133" s="42">
        <f t="shared" ref="K133:M133" si="291">(E133-D133)*100</f>
        <v>1.0684080429326337</v>
      </c>
      <c r="L133" s="42">
        <f t="shared" si="291"/>
        <v>5.9173402954102725</v>
      </c>
      <c r="M133" s="43">
        <v>22.315446677075229</v>
      </c>
      <c r="N133" s="39">
        <v>0.64301628345796347</v>
      </c>
      <c r="O133" s="40">
        <v>0.76272422448129173</v>
      </c>
      <c r="P133" s="40">
        <v>0.81821550249581698</v>
      </c>
      <c r="Q133" s="40">
        <v>0.89497168882323974</v>
      </c>
      <c r="R133" s="89" t="s">
        <v>18</v>
      </c>
      <c r="S133" s="89" t="s">
        <v>18</v>
      </c>
      <c r="T133" s="89" t="s">
        <v>18</v>
      </c>
      <c r="U133" s="42">
        <v>11.970794102332826</v>
      </c>
      <c r="V133" s="42">
        <v>5.5491278014525243</v>
      </c>
      <c r="W133" s="43">
        <v>7.6756186327422764</v>
      </c>
      <c r="X133" s="39">
        <v>0.81678904234522187</v>
      </c>
      <c r="Y133" s="40">
        <v>0.92740816776830159</v>
      </c>
      <c r="Z133" s="40">
        <v>1.0018656885985606</v>
      </c>
      <c r="AA133" s="40">
        <v>1.1944088781588078</v>
      </c>
      <c r="AB133" s="89" t="s">
        <v>18</v>
      </c>
      <c r="AC133" s="89" t="s">
        <v>18</v>
      </c>
      <c r="AD133" s="89" t="s">
        <v>18</v>
      </c>
      <c r="AE133" s="42">
        <v>11.061912542307972</v>
      </c>
      <c r="AF133" s="42">
        <v>7.4457520830259032</v>
      </c>
      <c r="AG133" s="43">
        <v>19.254318956024719</v>
      </c>
      <c r="AH133" s="39">
        <v>0.17078310220488707</v>
      </c>
      <c r="AI133" s="40">
        <v>0.16403432618966424</v>
      </c>
      <c r="AJ133" s="40">
        <v>0.20343326217351068</v>
      </c>
      <c r="AK133" s="40">
        <v>0.35413719182664138</v>
      </c>
      <c r="AL133" s="89" t="s">
        <v>18</v>
      </c>
      <c r="AM133" s="89" t="s">
        <v>18</v>
      </c>
      <c r="AN133" s="89" t="s">
        <v>18</v>
      </c>
      <c r="AO133" s="42">
        <v>-0.67487760152228349</v>
      </c>
      <c r="AP133" s="42">
        <v>3.9398935983846446</v>
      </c>
      <c r="AQ133" s="43">
        <v>15.07039296531307</v>
      </c>
      <c r="AR133" s="90" t="s">
        <v>18</v>
      </c>
      <c r="AS133" s="91" t="s">
        <v>18</v>
      </c>
      <c r="AT133" s="40">
        <v>0.43742765906796149</v>
      </c>
      <c r="AU133" s="40">
        <v>0.6252420878501922</v>
      </c>
      <c r="AV133" s="89" t="s">
        <v>18</v>
      </c>
      <c r="AW133" s="89" t="s">
        <v>18</v>
      </c>
      <c r="AX133" s="89" t="s">
        <v>18</v>
      </c>
      <c r="AY133" s="42" t="s">
        <v>18</v>
      </c>
      <c r="AZ133" s="42" t="s">
        <v>18</v>
      </c>
      <c r="BA133" s="43">
        <v>18.781442878223071</v>
      </c>
    </row>
    <row r="134" spans="1:53" ht="14.25" customHeight="1" x14ac:dyDescent="0.25">
      <c r="A134" s="26" t="str">
        <f t="shared" ref="A134" si="292">B134</f>
        <v>Ростовская область</v>
      </c>
      <c r="B134" s="125" t="s">
        <v>63</v>
      </c>
      <c r="C134" s="27" t="s">
        <v>17</v>
      </c>
      <c r="D134" s="28">
        <f t="shared" ref="D134:G135" si="293">N134+X134+AH134</f>
        <v>9696.4189999999999</v>
      </c>
      <c r="E134" s="29">
        <f t="shared" si="293"/>
        <v>10473.103999999999</v>
      </c>
      <c r="F134" s="29">
        <f t="shared" si="293"/>
        <v>10519.657999999999</v>
      </c>
      <c r="G134" s="29">
        <f t="shared" si="293"/>
        <v>10270.591</v>
      </c>
      <c r="H134" s="30">
        <f t="shared" ref="H134:J135" si="294">E134/D134</f>
        <v>1.0801001895648279</v>
      </c>
      <c r="I134" s="30">
        <f t="shared" si="294"/>
        <v>1.0044451005165231</v>
      </c>
      <c r="J134" s="30">
        <f t="shared" si="294"/>
        <v>0.97632365995168291</v>
      </c>
      <c r="K134" s="29">
        <f t="shared" ref="K134:M135" si="295">E134-D134</f>
        <v>776.68499999999949</v>
      </c>
      <c r="L134" s="29">
        <f t="shared" si="295"/>
        <v>46.554000000000087</v>
      </c>
      <c r="M134" s="31">
        <v>-249.0669999999991</v>
      </c>
      <c r="N134" s="28">
        <v>686</v>
      </c>
      <c r="O134" s="29">
        <v>723.74599999999998</v>
      </c>
      <c r="P134" s="29">
        <v>800.702</v>
      </c>
      <c r="Q134" s="29">
        <v>979.81299999999999</v>
      </c>
      <c r="R134" s="30">
        <v>1.0550233236151603</v>
      </c>
      <c r="S134" s="30">
        <v>1.1063301213409125</v>
      </c>
      <c r="T134" s="30">
        <v>1.2236924598664671</v>
      </c>
      <c r="U134" s="29">
        <v>37.745999999999981</v>
      </c>
      <c r="V134" s="29">
        <v>76.956000000000017</v>
      </c>
      <c r="W134" s="31">
        <v>179.11099999999999</v>
      </c>
      <c r="X134" s="28">
        <v>1998.886</v>
      </c>
      <c r="Y134" s="29">
        <v>2179.91</v>
      </c>
      <c r="Z134" s="29">
        <v>2581.0709999999999</v>
      </c>
      <c r="AA134" s="29">
        <v>2539.962</v>
      </c>
      <c r="AB134" s="30">
        <v>1.0905624432809073</v>
      </c>
      <c r="AC134" s="30">
        <v>1.1840264047598297</v>
      </c>
      <c r="AD134" s="30">
        <v>0.984072890672128</v>
      </c>
      <c r="AE134" s="29">
        <v>181.02399999999989</v>
      </c>
      <c r="AF134" s="29">
        <v>401.16100000000006</v>
      </c>
      <c r="AG134" s="31">
        <v>-41.108999999999924</v>
      </c>
      <c r="AH134" s="28">
        <v>7011.5330000000004</v>
      </c>
      <c r="AI134" s="29">
        <v>7569.4480000000003</v>
      </c>
      <c r="AJ134" s="29">
        <v>7137.8850000000002</v>
      </c>
      <c r="AK134" s="29">
        <v>6750.8159999999998</v>
      </c>
      <c r="AL134" s="30">
        <v>1.0795710438787067</v>
      </c>
      <c r="AM134" s="30">
        <v>0.94298619925785865</v>
      </c>
      <c r="AN134" s="30">
        <v>0.94577259230150101</v>
      </c>
      <c r="AO134" s="29">
        <v>557.91499999999996</v>
      </c>
      <c r="AP134" s="29">
        <v>-431.5630000000001</v>
      </c>
      <c r="AQ134" s="31">
        <v>-387.06900000000041</v>
      </c>
      <c r="AR134" s="28" t="s">
        <v>18</v>
      </c>
      <c r="AS134" s="29" t="s">
        <v>18</v>
      </c>
      <c r="AT134" s="29">
        <v>1880.174</v>
      </c>
      <c r="AU134" s="29">
        <v>1994.874</v>
      </c>
      <c r="AV134" s="30" t="s">
        <v>18</v>
      </c>
      <c r="AW134" s="30" t="s">
        <v>18</v>
      </c>
      <c r="AX134" s="30">
        <v>1.0610049920911575</v>
      </c>
      <c r="AY134" s="29" t="s">
        <v>18</v>
      </c>
      <c r="AZ134" s="29" t="s">
        <v>18</v>
      </c>
      <c r="BA134" s="31">
        <v>114.70000000000005</v>
      </c>
    </row>
    <row r="135" spans="1:53" ht="14.25" customHeight="1" x14ac:dyDescent="0.25">
      <c r="A135" s="32" t="str">
        <f t="shared" ref="A135:A136" si="296">A134</f>
        <v>Ростовская область</v>
      </c>
      <c r="B135" s="123"/>
      <c r="C135" s="27" t="s">
        <v>19</v>
      </c>
      <c r="D135" s="33">
        <f t="shared" si="293"/>
        <v>3258.5360000000001</v>
      </c>
      <c r="E135" s="34">
        <f t="shared" si="293"/>
        <v>3657.0879999999997</v>
      </c>
      <c r="F135" s="34">
        <f t="shared" si="293"/>
        <v>4031.5250000000005</v>
      </c>
      <c r="G135" s="34">
        <f t="shared" si="293"/>
        <v>5067.1570000000002</v>
      </c>
      <c r="H135" s="35">
        <f t="shared" si="294"/>
        <v>1.1223101417323607</v>
      </c>
      <c r="I135" s="35">
        <f t="shared" si="294"/>
        <v>1.102386652987295</v>
      </c>
      <c r="J135" s="35">
        <f t="shared" si="294"/>
        <v>1.2568834374089208</v>
      </c>
      <c r="K135" s="34">
        <f t="shared" si="295"/>
        <v>398.55199999999968</v>
      </c>
      <c r="L135" s="34">
        <f t="shared" si="295"/>
        <v>374.43700000000081</v>
      </c>
      <c r="M135" s="36">
        <v>1035.6319999999996</v>
      </c>
      <c r="N135" s="33">
        <v>393.03199999999998</v>
      </c>
      <c r="O135" s="34">
        <v>467.80399999999997</v>
      </c>
      <c r="P135" s="34">
        <v>505.63499999999999</v>
      </c>
      <c r="Q135" s="34">
        <v>723.78200000000004</v>
      </c>
      <c r="R135" s="35">
        <v>1.1902440513749517</v>
      </c>
      <c r="S135" s="35">
        <v>1.0808693384408856</v>
      </c>
      <c r="T135" s="35">
        <v>1.4314317640195002</v>
      </c>
      <c r="U135" s="34">
        <v>74.771999999999991</v>
      </c>
      <c r="V135" s="34">
        <v>37.831000000000017</v>
      </c>
      <c r="W135" s="36">
        <v>218.14700000000005</v>
      </c>
      <c r="X135" s="33">
        <v>1406.165</v>
      </c>
      <c r="Y135" s="34">
        <v>1734.424</v>
      </c>
      <c r="Z135" s="34">
        <v>2103.5680000000002</v>
      </c>
      <c r="AA135" s="34">
        <v>2536.6750000000002</v>
      </c>
      <c r="AB135" s="35">
        <v>1.2334427325385002</v>
      </c>
      <c r="AC135" s="35">
        <v>1.2128337707504049</v>
      </c>
      <c r="AD135" s="35">
        <v>1.2058916089235052</v>
      </c>
      <c r="AE135" s="34">
        <v>328.25900000000001</v>
      </c>
      <c r="AF135" s="34">
        <v>369.14400000000023</v>
      </c>
      <c r="AG135" s="36">
        <v>433.10699999999997</v>
      </c>
      <c r="AH135" s="33">
        <v>1459.3389999999999</v>
      </c>
      <c r="AI135" s="34">
        <v>1454.86</v>
      </c>
      <c r="AJ135" s="34">
        <v>1422.3219999999999</v>
      </c>
      <c r="AK135" s="34">
        <v>1806.7</v>
      </c>
      <c r="AL135" s="35">
        <v>0.99693080223306574</v>
      </c>
      <c r="AM135" s="35">
        <v>0.97763496143958872</v>
      </c>
      <c r="AN135" s="35">
        <v>1.270246821746412</v>
      </c>
      <c r="AO135" s="34">
        <v>-4.4790000000000418</v>
      </c>
      <c r="AP135" s="34">
        <v>-32.538000000000011</v>
      </c>
      <c r="AQ135" s="36">
        <v>384.37800000000016</v>
      </c>
      <c r="AR135" s="33">
        <v>756.87699999999995</v>
      </c>
      <c r="AS135" s="34">
        <v>865.16399999999999</v>
      </c>
      <c r="AT135" s="34">
        <v>923.85799999999995</v>
      </c>
      <c r="AU135" s="34">
        <v>1185.1880000000001</v>
      </c>
      <c r="AV135" s="35">
        <v>1.1430708027856575</v>
      </c>
      <c r="AW135" s="35">
        <v>1.0678414728305847</v>
      </c>
      <c r="AX135" s="35">
        <v>1.2828681464034517</v>
      </c>
      <c r="AY135" s="34">
        <v>108.28700000000003</v>
      </c>
      <c r="AZ135" s="34">
        <v>58.69399999999996</v>
      </c>
      <c r="BA135" s="36">
        <v>261.33000000000015</v>
      </c>
    </row>
    <row r="136" spans="1:53" ht="45.75" customHeight="1" thickBot="1" x14ac:dyDescent="0.3">
      <c r="A136" s="37" t="str">
        <f t="shared" si="296"/>
        <v>Ростовская область</v>
      </c>
      <c r="B136" s="124"/>
      <c r="C136" s="38" t="s">
        <v>20</v>
      </c>
      <c r="D136" s="39">
        <f t="shared" ref="D136:G136" si="297">D135/D134</f>
        <v>0.33605560980811577</v>
      </c>
      <c r="E136" s="40">
        <f t="shared" si="297"/>
        <v>0.34918855002299221</v>
      </c>
      <c r="F136" s="40">
        <f t="shared" si="297"/>
        <v>0.3832372687401055</v>
      </c>
      <c r="G136" s="40">
        <f t="shared" si="297"/>
        <v>0.49336566902527812</v>
      </c>
      <c r="H136" s="89" t="s">
        <v>18</v>
      </c>
      <c r="I136" s="89" t="s">
        <v>18</v>
      </c>
      <c r="J136" s="89" t="s">
        <v>18</v>
      </c>
      <c r="K136" s="42">
        <f t="shared" ref="K136:M136" si="298">(E136-D136)*100</f>
        <v>1.3132940214876432</v>
      </c>
      <c r="L136" s="42">
        <f t="shared" si="298"/>
        <v>3.4048718717113289</v>
      </c>
      <c r="M136" s="43">
        <v>11.012840028517262</v>
      </c>
      <c r="N136" s="39">
        <v>0.57293294460641397</v>
      </c>
      <c r="O136" s="40">
        <v>0.64636488491818955</v>
      </c>
      <c r="P136" s="40">
        <v>0.63148961786032753</v>
      </c>
      <c r="Q136" s="40">
        <v>0.73869401610307273</v>
      </c>
      <c r="R136" s="89" t="s">
        <v>18</v>
      </c>
      <c r="S136" s="89" t="s">
        <v>18</v>
      </c>
      <c r="T136" s="89" t="s">
        <v>18</v>
      </c>
      <c r="U136" s="42">
        <v>7.3431940311775579</v>
      </c>
      <c r="V136" s="42">
        <v>-1.4875267057862018</v>
      </c>
      <c r="W136" s="43">
        <v>10.72043982427452</v>
      </c>
      <c r="X136" s="39">
        <v>0.70347433520470903</v>
      </c>
      <c r="Y136" s="40">
        <v>0.79564018698019645</v>
      </c>
      <c r="Z136" s="40">
        <v>0.81499811512352827</v>
      </c>
      <c r="AA136" s="40">
        <v>0.99870588615105271</v>
      </c>
      <c r="AB136" s="89" t="s">
        <v>18</v>
      </c>
      <c r="AC136" s="89" t="s">
        <v>18</v>
      </c>
      <c r="AD136" s="89" t="s">
        <v>18</v>
      </c>
      <c r="AE136" s="42">
        <v>9.2165851775487422</v>
      </c>
      <c r="AF136" s="42">
        <v>1.9357928143331815</v>
      </c>
      <c r="AG136" s="43">
        <v>18.370777102752445</v>
      </c>
      <c r="AH136" s="39">
        <v>0.20813408422951155</v>
      </c>
      <c r="AI136" s="40">
        <v>0.19220159779154303</v>
      </c>
      <c r="AJ136" s="40">
        <v>0.19926378752249438</v>
      </c>
      <c r="AK136" s="40">
        <v>0.26762690613993922</v>
      </c>
      <c r="AL136" s="89" t="s">
        <v>18</v>
      </c>
      <c r="AM136" s="89" t="s">
        <v>18</v>
      </c>
      <c r="AN136" s="89" t="s">
        <v>18</v>
      </c>
      <c r="AO136" s="42">
        <v>-1.5932486437968518</v>
      </c>
      <c r="AP136" s="42">
        <v>0.70621897309513515</v>
      </c>
      <c r="AQ136" s="43">
        <v>6.8363118617444849</v>
      </c>
      <c r="AR136" s="90" t="s">
        <v>18</v>
      </c>
      <c r="AS136" s="91" t="s">
        <v>18</v>
      </c>
      <c r="AT136" s="40">
        <v>0.49136835207805235</v>
      </c>
      <c r="AU136" s="40">
        <v>0.59411672115632375</v>
      </c>
      <c r="AV136" s="89" t="s">
        <v>18</v>
      </c>
      <c r="AW136" s="89" t="s">
        <v>18</v>
      </c>
      <c r="AX136" s="89" t="s">
        <v>18</v>
      </c>
      <c r="AY136" s="42" t="s">
        <v>18</v>
      </c>
      <c r="AZ136" s="42" t="s">
        <v>18</v>
      </c>
      <c r="BA136" s="43">
        <v>10.27483690782714</v>
      </c>
    </row>
    <row r="137" spans="1:53" ht="14.25" customHeight="1" x14ac:dyDescent="0.25">
      <c r="A137" s="26" t="str">
        <f t="shared" ref="A137" si="299">B137</f>
        <v>Республика Башкортостан</v>
      </c>
      <c r="B137" s="125" t="s">
        <v>64</v>
      </c>
      <c r="C137" s="27" t="s">
        <v>17</v>
      </c>
      <c r="D137" s="28">
        <f t="shared" ref="D137:G138" si="300">N137+X137+AH137</f>
        <v>3388.9900000000002</v>
      </c>
      <c r="E137" s="29">
        <f t="shared" si="300"/>
        <v>4200.0219999999999</v>
      </c>
      <c r="F137" s="29">
        <f t="shared" si="300"/>
        <v>4991.603000000001</v>
      </c>
      <c r="G137" s="29">
        <f t="shared" si="300"/>
        <v>4943.25</v>
      </c>
      <c r="H137" s="30">
        <f t="shared" ref="H137:J138" si="301">E137/D137</f>
        <v>1.2393137778512182</v>
      </c>
      <c r="I137" s="30">
        <f t="shared" si="301"/>
        <v>1.1884706794392985</v>
      </c>
      <c r="J137" s="30">
        <f t="shared" si="301"/>
        <v>0.99031313187366843</v>
      </c>
      <c r="K137" s="29">
        <f t="shared" ref="K137:M138" si="302">E137-D137</f>
        <v>811.0319999999997</v>
      </c>
      <c r="L137" s="29">
        <f t="shared" si="302"/>
        <v>791.58100000000104</v>
      </c>
      <c r="M137" s="31">
        <v>-48.353000000000975</v>
      </c>
      <c r="N137" s="28">
        <v>305.48700000000002</v>
      </c>
      <c r="O137" s="29">
        <v>370.01</v>
      </c>
      <c r="P137" s="29">
        <v>373.137</v>
      </c>
      <c r="Q137" s="29">
        <v>394.87</v>
      </c>
      <c r="R137" s="30">
        <v>1.2112135704629001</v>
      </c>
      <c r="S137" s="30">
        <v>1.0084511229426232</v>
      </c>
      <c r="T137" s="30">
        <v>1.0582440229727956</v>
      </c>
      <c r="U137" s="29">
        <v>64.522999999999968</v>
      </c>
      <c r="V137" s="29">
        <v>3.1270000000000095</v>
      </c>
      <c r="W137" s="31">
        <v>21.733000000000004</v>
      </c>
      <c r="X137" s="28">
        <v>1312.652</v>
      </c>
      <c r="Y137" s="29">
        <v>1542.905</v>
      </c>
      <c r="Z137" s="29">
        <v>2094.9650000000001</v>
      </c>
      <c r="AA137" s="29">
        <v>2194.2150000000001</v>
      </c>
      <c r="AB137" s="30">
        <v>1.175410542931409</v>
      </c>
      <c r="AC137" s="30">
        <v>1.3578055680680277</v>
      </c>
      <c r="AD137" s="30">
        <v>1.0473754931466634</v>
      </c>
      <c r="AE137" s="29">
        <v>230.25299999999993</v>
      </c>
      <c r="AF137" s="29">
        <v>552.06000000000017</v>
      </c>
      <c r="AG137" s="31">
        <v>99.25</v>
      </c>
      <c r="AH137" s="28">
        <v>1770.8510000000001</v>
      </c>
      <c r="AI137" s="29">
        <v>2287.107</v>
      </c>
      <c r="AJ137" s="29">
        <v>2523.5010000000002</v>
      </c>
      <c r="AK137" s="29">
        <v>2354.165</v>
      </c>
      <c r="AL137" s="30">
        <v>1.2915298915606113</v>
      </c>
      <c r="AM137" s="30">
        <v>1.1033593968275206</v>
      </c>
      <c r="AN137" s="30">
        <v>0.93289640067509372</v>
      </c>
      <c r="AO137" s="29">
        <v>516.25599999999986</v>
      </c>
      <c r="AP137" s="29">
        <v>236.39400000000023</v>
      </c>
      <c r="AQ137" s="31">
        <v>-169.33600000000024</v>
      </c>
      <c r="AR137" s="28" t="s">
        <v>18</v>
      </c>
      <c r="AS137" s="29" t="s">
        <v>18</v>
      </c>
      <c r="AT137" s="29">
        <v>737.60699999999997</v>
      </c>
      <c r="AU137" s="29">
        <v>713.13</v>
      </c>
      <c r="AV137" s="30" t="s">
        <v>18</v>
      </c>
      <c r="AW137" s="30" t="s">
        <v>18</v>
      </c>
      <c r="AX137" s="30">
        <v>0.96681566199886937</v>
      </c>
      <c r="AY137" s="29" t="s">
        <v>18</v>
      </c>
      <c r="AZ137" s="29" t="s">
        <v>18</v>
      </c>
      <c r="BA137" s="31">
        <v>-24.476999999999975</v>
      </c>
    </row>
    <row r="138" spans="1:53" ht="14.25" customHeight="1" x14ac:dyDescent="0.25">
      <c r="A138" s="32" t="str">
        <f t="shared" ref="A138:A139" si="303">A137</f>
        <v>Республика Башкортостан</v>
      </c>
      <c r="B138" s="123"/>
      <c r="C138" s="27" t="s">
        <v>19</v>
      </c>
      <c r="D138" s="33">
        <f t="shared" si="300"/>
        <v>1585.4960000000001</v>
      </c>
      <c r="E138" s="34">
        <f t="shared" si="300"/>
        <v>2032.7309999999998</v>
      </c>
      <c r="F138" s="34">
        <f t="shared" si="300"/>
        <v>2635.248</v>
      </c>
      <c r="G138" s="34">
        <f t="shared" si="300"/>
        <v>3301.3759999999997</v>
      </c>
      <c r="H138" s="35">
        <f t="shared" si="301"/>
        <v>1.2820789204135485</v>
      </c>
      <c r="I138" s="35">
        <f t="shared" si="301"/>
        <v>1.2964076407552205</v>
      </c>
      <c r="J138" s="35">
        <f t="shared" si="301"/>
        <v>1.2527762092979484</v>
      </c>
      <c r="K138" s="34">
        <f t="shared" si="302"/>
        <v>447.23499999999967</v>
      </c>
      <c r="L138" s="34">
        <f t="shared" si="302"/>
        <v>602.51700000000028</v>
      </c>
      <c r="M138" s="36">
        <v>666.1279999999997</v>
      </c>
      <c r="N138" s="33">
        <v>183.76499999999999</v>
      </c>
      <c r="O138" s="34">
        <v>258.77999999999997</v>
      </c>
      <c r="P138" s="34">
        <v>283.553</v>
      </c>
      <c r="Q138" s="34">
        <v>390.91</v>
      </c>
      <c r="R138" s="35">
        <v>1.4082115745653416</v>
      </c>
      <c r="S138" s="35">
        <v>1.0957299636757092</v>
      </c>
      <c r="T138" s="35">
        <v>1.3786135219870712</v>
      </c>
      <c r="U138" s="34">
        <v>75.014999999999986</v>
      </c>
      <c r="V138" s="34">
        <v>24.773000000000025</v>
      </c>
      <c r="W138" s="36">
        <v>107.35700000000003</v>
      </c>
      <c r="X138" s="33">
        <v>1136.8230000000001</v>
      </c>
      <c r="Y138" s="34">
        <v>1387.8789999999999</v>
      </c>
      <c r="Z138" s="34">
        <v>1842.9860000000001</v>
      </c>
      <c r="AA138" s="34">
        <v>2287.5749999999998</v>
      </c>
      <c r="AB138" s="35">
        <v>1.2208400076353134</v>
      </c>
      <c r="AC138" s="35">
        <v>1.3279154738993819</v>
      </c>
      <c r="AD138" s="35">
        <v>1.2412329773530562</v>
      </c>
      <c r="AE138" s="34">
        <v>251.05599999999981</v>
      </c>
      <c r="AF138" s="34">
        <v>455.1070000000002</v>
      </c>
      <c r="AG138" s="36">
        <v>444.58899999999971</v>
      </c>
      <c r="AH138" s="33">
        <v>264.90800000000002</v>
      </c>
      <c r="AI138" s="34">
        <v>386.072</v>
      </c>
      <c r="AJ138" s="34">
        <v>508.709</v>
      </c>
      <c r="AK138" s="34">
        <v>622.89099999999996</v>
      </c>
      <c r="AL138" s="35">
        <v>1.4573814305343742</v>
      </c>
      <c r="AM138" s="35">
        <v>1.3176531838620775</v>
      </c>
      <c r="AN138" s="35">
        <v>1.2244544523489853</v>
      </c>
      <c r="AO138" s="34">
        <v>121.16399999999999</v>
      </c>
      <c r="AP138" s="34">
        <v>122.637</v>
      </c>
      <c r="AQ138" s="36">
        <v>114.18199999999996</v>
      </c>
      <c r="AR138" s="33">
        <v>195.41800000000001</v>
      </c>
      <c r="AS138" s="34">
        <v>305.05399999999997</v>
      </c>
      <c r="AT138" s="34">
        <v>403.637</v>
      </c>
      <c r="AU138" s="34">
        <v>515.39099999999996</v>
      </c>
      <c r="AV138" s="35">
        <v>1.5610332722676517</v>
      </c>
      <c r="AW138" s="35">
        <v>1.3231657345912529</v>
      </c>
      <c r="AX138" s="35">
        <v>1.2768675815150741</v>
      </c>
      <c r="AY138" s="34">
        <v>109.63599999999997</v>
      </c>
      <c r="AZ138" s="34">
        <v>98.583000000000027</v>
      </c>
      <c r="BA138" s="36">
        <v>111.75399999999996</v>
      </c>
    </row>
    <row r="139" spans="1:53" ht="45.75" customHeight="1" thickBot="1" x14ac:dyDescent="0.3">
      <c r="A139" s="37" t="str">
        <f t="shared" si="303"/>
        <v>Республика Башкортостан</v>
      </c>
      <c r="B139" s="124"/>
      <c r="C139" s="38" t="s">
        <v>20</v>
      </c>
      <c r="D139" s="39">
        <f t="shared" ref="D139:G139" si="304">D138/D137</f>
        <v>0.46783732026355934</v>
      </c>
      <c r="E139" s="40">
        <f t="shared" si="304"/>
        <v>0.48398103628980987</v>
      </c>
      <c r="F139" s="40">
        <f t="shared" si="304"/>
        <v>0.52793621608128682</v>
      </c>
      <c r="G139" s="40">
        <f t="shared" si="304"/>
        <v>0.66785535831689669</v>
      </c>
      <c r="H139" s="89" t="s">
        <v>18</v>
      </c>
      <c r="I139" s="89" t="s">
        <v>18</v>
      </c>
      <c r="J139" s="89" t="s">
        <v>18</v>
      </c>
      <c r="K139" s="42">
        <f t="shared" ref="K139:M139" si="305">(E139-D139)*100</f>
        <v>1.6143716026250532</v>
      </c>
      <c r="L139" s="42">
        <f t="shared" si="305"/>
        <v>4.3955179791476953</v>
      </c>
      <c r="M139" s="43">
        <v>13.991914223560986</v>
      </c>
      <c r="N139" s="39">
        <v>0.60154769270050767</v>
      </c>
      <c r="O139" s="40">
        <v>0.69938650306748462</v>
      </c>
      <c r="P139" s="40">
        <v>0.75991659899715114</v>
      </c>
      <c r="Q139" s="40">
        <v>0.98997138298680587</v>
      </c>
      <c r="R139" s="89" t="s">
        <v>18</v>
      </c>
      <c r="S139" s="89" t="s">
        <v>18</v>
      </c>
      <c r="T139" s="89" t="s">
        <v>18</v>
      </c>
      <c r="U139" s="42">
        <v>9.7838810366976947</v>
      </c>
      <c r="V139" s="42">
        <v>6.0530095929666512</v>
      </c>
      <c r="W139" s="43">
        <v>23.005478398965472</v>
      </c>
      <c r="X139" s="39">
        <v>0.86605056023988081</v>
      </c>
      <c r="Y139" s="40">
        <v>0.89952330182350826</v>
      </c>
      <c r="Z139" s="40">
        <v>0.87972161826092554</v>
      </c>
      <c r="AA139" s="40">
        <v>1.0425482461837148</v>
      </c>
      <c r="AB139" s="89" t="s">
        <v>18</v>
      </c>
      <c r="AC139" s="89" t="s">
        <v>18</v>
      </c>
      <c r="AD139" s="89" t="s">
        <v>18</v>
      </c>
      <c r="AE139" s="42">
        <v>3.3472741583627452</v>
      </c>
      <c r="AF139" s="42">
        <v>-1.9801683562582717</v>
      </c>
      <c r="AG139" s="43">
        <v>16.282662792278924</v>
      </c>
      <c r="AH139" s="39">
        <v>0.149593613466068</v>
      </c>
      <c r="AI139" s="40">
        <v>0.16880364582855109</v>
      </c>
      <c r="AJ139" s="40">
        <v>0.2015885866500548</v>
      </c>
      <c r="AK139" s="40">
        <v>0.26459105457773774</v>
      </c>
      <c r="AL139" s="89" t="s">
        <v>18</v>
      </c>
      <c r="AM139" s="89" t="s">
        <v>18</v>
      </c>
      <c r="AN139" s="89" t="s">
        <v>18</v>
      </c>
      <c r="AO139" s="42">
        <v>1.9210032362483087</v>
      </c>
      <c r="AP139" s="42">
        <v>3.2784940821503712</v>
      </c>
      <c r="AQ139" s="43">
        <v>6.3002467927682932</v>
      </c>
      <c r="AR139" s="90" t="s">
        <v>18</v>
      </c>
      <c r="AS139" s="91" t="s">
        <v>18</v>
      </c>
      <c r="AT139" s="40">
        <v>0.54722501277780722</v>
      </c>
      <c r="AU139" s="40">
        <v>0.7227167557107399</v>
      </c>
      <c r="AV139" s="89" t="s">
        <v>18</v>
      </c>
      <c r="AW139" s="89" t="s">
        <v>18</v>
      </c>
      <c r="AX139" s="89" t="s">
        <v>18</v>
      </c>
      <c r="AY139" s="42" t="s">
        <v>18</v>
      </c>
      <c r="AZ139" s="42" t="s">
        <v>18</v>
      </c>
      <c r="BA139" s="43">
        <v>17.549174293293269</v>
      </c>
    </row>
    <row r="140" spans="1:53" ht="14.25" customHeight="1" x14ac:dyDescent="0.25">
      <c r="A140" s="26" t="str">
        <f t="shared" ref="A140" si="306">B140</f>
        <v>Республика Марий-Эл</v>
      </c>
      <c r="B140" s="125" t="s">
        <v>65</v>
      </c>
      <c r="C140" s="27" t="s">
        <v>17</v>
      </c>
      <c r="D140" s="28">
        <f t="shared" ref="D140:G141" si="307">N140+X140+AH140</f>
        <v>417.36099999999999</v>
      </c>
      <c r="E140" s="29">
        <f t="shared" si="307"/>
        <v>458.56900000000002</v>
      </c>
      <c r="F140" s="29">
        <f t="shared" si="307"/>
        <v>504.70600000000002</v>
      </c>
      <c r="G140" s="29">
        <f t="shared" si="307"/>
        <v>524.87599999999998</v>
      </c>
      <c r="H140" s="30">
        <f t="shared" ref="H140:J141" si="308">E140/D140</f>
        <v>1.098734668548331</v>
      </c>
      <c r="I140" s="30">
        <f t="shared" si="308"/>
        <v>1.1006108132036836</v>
      </c>
      <c r="J140" s="30">
        <f t="shared" si="308"/>
        <v>1.0399638601482843</v>
      </c>
      <c r="K140" s="29">
        <f t="shared" ref="K140:M141" si="309">E140-D140</f>
        <v>41.208000000000027</v>
      </c>
      <c r="L140" s="29">
        <f t="shared" si="309"/>
        <v>46.137</v>
      </c>
      <c r="M140" s="31">
        <v>20.169999999999959</v>
      </c>
      <c r="N140" s="28">
        <v>48.695999999999998</v>
      </c>
      <c r="O140" s="29">
        <v>54.362000000000002</v>
      </c>
      <c r="P140" s="29">
        <v>56.04</v>
      </c>
      <c r="Q140" s="29">
        <v>67.828000000000003</v>
      </c>
      <c r="R140" s="30">
        <v>1.1163545260390999</v>
      </c>
      <c r="S140" s="30">
        <v>1.0308671498473199</v>
      </c>
      <c r="T140" s="30">
        <v>1.2103497501784442</v>
      </c>
      <c r="U140" s="29">
        <v>5.6660000000000039</v>
      </c>
      <c r="V140" s="29">
        <v>1.6779999999999973</v>
      </c>
      <c r="W140" s="31">
        <v>11.788000000000004</v>
      </c>
      <c r="X140" s="28">
        <v>249.40799999999999</v>
      </c>
      <c r="Y140" s="29">
        <v>276.52999999999997</v>
      </c>
      <c r="Z140" s="29">
        <v>322.97500000000002</v>
      </c>
      <c r="AA140" s="29">
        <v>324.41399999999999</v>
      </c>
      <c r="AB140" s="30">
        <v>1.1087455093661791</v>
      </c>
      <c r="AC140" s="30">
        <v>1.1679564604202077</v>
      </c>
      <c r="AD140" s="30">
        <v>1.0044554532084526</v>
      </c>
      <c r="AE140" s="29">
        <v>27.121999999999986</v>
      </c>
      <c r="AF140" s="29">
        <v>46.44500000000005</v>
      </c>
      <c r="AG140" s="31">
        <v>1.4389999999999645</v>
      </c>
      <c r="AH140" s="28">
        <v>119.25700000000001</v>
      </c>
      <c r="AI140" s="29">
        <v>127.67700000000001</v>
      </c>
      <c r="AJ140" s="29">
        <v>125.691</v>
      </c>
      <c r="AK140" s="29">
        <v>132.63399999999999</v>
      </c>
      <c r="AL140" s="30">
        <v>1.0706038219978702</v>
      </c>
      <c r="AM140" s="30">
        <v>0.98444512324067757</v>
      </c>
      <c r="AN140" s="30">
        <v>1.0552386407936922</v>
      </c>
      <c r="AO140" s="29">
        <v>8.4200000000000017</v>
      </c>
      <c r="AP140" s="29">
        <v>-1.9860000000000042</v>
      </c>
      <c r="AQ140" s="31">
        <v>6.9429999999999836</v>
      </c>
      <c r="AR140" s="28" t="s">
        <v>18</v>
      </c>
      <c r="AS140" s="29" t="s">
        <v>18</v>
      </c>
      <c r="AT140" s="29">
        <v>39.112000000000002</v>
      </c>
      <c r="AU140" s="29">
        <v>37.029000000000003</v>
      </c>
      <c r="AV140" s="30" t="s">
        <v>18</v>
      </c>
      <c r="AW140" s="30" t="s">
        <v>18</v>
      </c>
      <c r="AX140" s="30">
        <v>0.94674268766618941</v>
      </c>
      <c r="AY140" s="29" t="s">
        <v>18</v>
      </c>
      <c r="AZ140" s="29" t="s">
        <v>18</v>
      </c>
      <c r="BA140" s="31">
        <v>-2.0829999999999984</v>
      </c>
    </row>
    <row r="141" spans="1:53" ht="14.25" customHeight="1" x14ac:dyDescent="0.25">
      <c r="A141" s="32" t="str">
        <f t="shared" ref="A141:A142" si="310">A140</f>
        <v>Республика Марий-Эл</v>
      </c>
      <c r="B141" s="123"/>
      <c r="C141" s="27" t="s">
        <v>19</v>
      </c>
      <c r="D141" s="33">
        <f t="shared" si="307"/>
        <v>170.41400000000002</v>
      </c>
      <c r="E141" s="34">
        <f t="shared" si="307"/>
        <v>216.143</v>
      </c>
      <c r="F141" s="34">
        <f t="shared" si="307"/>
        <v>264.88599999999997</v>
      </c>
      <c r="G141" s="34">
        <f t="shared" si="307"/>
        <v>332.88</v>
      </c>
      <c r="H141" s="35">
        <f t="shared" si="308"/>
        <v>1.2683406292910206</v>
      </c>
      <c r="I141" s="35">
        <f t="shared" si="308"/>
        <v>1.2255127392513288</v>
      </c>
      <c r="J141" s="35">
        <f t="shared" si="308"/>
        <v>1.2566915578777287</v>
      </c>
      <c r="K141" s="34">
        <f t="shared" si="309"/>
        <v>45.728999999999985</v>
      </c>
      <c r="L141" s="34">
        <f t="shared" si="309"/>
        <v>48.742999999999967</v>
      </c>
      <c r="M141" s="36">
        <v>67.994000000000028</v>
      </c>
      <c r="N141" s="33">
        <v>22.271999999999998</v>
      </c>
      <c r="O141" s="34">
        <v>28.85</v>
      </c>
      <c r="P141" s="34">
        <v>33.527999999999999</v>
      </c>
      <c r="Q141" s="34">
        <v>45.179000000000002</v>
      </c>
      <c r="R141" s="35">
        <v>1.2953484195402301</v>
      </c>
      <c r="S141" s="35">
        <v>1.1621490467937607</v>
      </c>
      <c r="T141" s="35">
        <v>1.3475005965163447</v>
      </c>
      <c r="U141" s="34">
        <v>6.578000000000003</v>
      </c>
      <c r="V141" s="34">
        <v>4.6779999999999973</v>
      </c>
      <c r="W141" s="36">
        <v>11.651000000000003</v>
      </c>
      <c r="X141" s="33">
        <v>123.146</v>
      </c>
      <c r="Y141" s="34">
        <v>154.34200000000001</v>
      </c>
      <c r="Z141" s="34">
        <v>198.04300000000001</v>
      </c>
      <c r="AA141" s="34">
        <v>247.84299999999999</v>
      </c>
      <c r="AB141" s="35">
        <v>1.2533253211634972</v>
      </c>
      <c r="AC141" s="35">
        <v>1.2831439271228828</v>
      </c>
      <c r="AD141" s="35">
        <v>1.2514605413975752</v>
      </c>
      <c r="AE141" s="34">
        <v>31.196000000000012</v>
      </c>
      <c r="AF141" s="34">
        <v>43.700999999999993</v>
      </c>
      <c r="AG141" s="36">
        <v>49.799999999999983</v>
      </c>
      <c r="AH141" s="33">
        <v>24.995999999999999</v>
      </c>
      <c r="AI141" s="34">
        <v>32.951000000000001</v>
      </c>
      <c r="AJ141" s="34">
        <v>33.314999999999998</v>
      </c>
      <c r="AK141" s="34">
        <v>39.857999999999997</v>
      </c>
      <c r="AL141" s="35">
        <v>1.3182509201472237</v>
      </c>
      <c r="AM141" s="35">
        <v>1.0110467057145458</v>
      </c>
      <c r="AN141" s="35">
        <v>1.1963980189104007</v>
      </c>
      <c r="AO141" s="34">
        <v>7.9550000000000018</v>
      </c>
      <c r="AP141" s="34">
        <v>0.36399999999999721</v>
      </c>
      <c r="AQ141" s="36">
        <v>6.5429999999999993</v>
      </c>
      <c r="AR141" s="33">
        <v>21.192</v>
      </c>
      <c r="AS141" s="34">
        <v>24.218</v>
      </c>
      <c r="AT141" s="34">
        <v>27.795000000000002</v>
      </c>
      <c r="AU141" s="34">
        <v>31.681999999999999</v>
      </c>
      <c r="AV141" s="35">
        <v>1.1427897319743299</v>
      </c>
      <c r="AW141" s="35">
        <v>1.1477000578082419</v>
      </c>
      <c r="AX141" s="35">
        <v>1.1398452959165317</v>
      </c>
      <c r="AY141" s="34">
        <v>3.0259999999999998</v>
      </c>
      <c r="AZ141" s="34">
        <v>3.5770000000000017</v>
      </c>
      <c r="BA141" s="36">
        <v>3.8869999999999969</v>
      </c>
    </row>
    <row r="142" spans="1:53" ht="45.75" customHeight="1" thickBot="1" x14ac:dyDescent="0.3">
      <c r="A142" s="37" t="str">
        <f t="shared" si="310"/>
        <v>Республика Марий-Эл</v>
      </c>
      <c r="B142" s="124"/>
      <c r="C142" s="38" t="s">
        <v>20</v>
      </c>
      <c r="D142" s="39">
        <f t="shared" ref="D142:G142" si="311">D141/D140</f>
        <v>0.40831318690534096</v>
      </c>
      <c r="E142" s="40">
        <f t="shared" si="311"/>
        <v>0.47134237159511433</v>
      </c>
      <c r="F142" s="40">
        <f t="shared" si="311"/>
        <v>0.52483227859387438</v>
      </c>
      <c r="G142" s="40">
        <f t="shared" si="311"/>
        <v>0.63420693649547699</v>
      </c>
      <c r="H142" s="89" t="s">
        <v>18</v>
      </c>
      <c r="I142" s="89" t="s">
        <v>18</v>
      </c>
      <c r="J142" s="89" t="s">
        <v>18</v>
      </c>
      <c r="K142" s="42">
        <f t="shared" ref="K142:M142" si="312">(E142-D142)*100</f>
        <v>6.302918468977337</v>
      </c>
      <c r="L142" s="42">
        <f t="shared" si="312"/>
        <v>5.3489906998760048</v>
      </c>
      <c r="M142" s="43">
        <v>10.93746579016026</v>
      </c>
      <c r="N142" s="39">
        <v>0.45736816165598815</v>
      </c>
      <c r="O142" s="40">
        <v>0.53070159302453923</v>
      </c>
      <c r="P142" s="40">
        <v>0.59828693790149889</v>
      </c>
      <c r="Q142" s="40">
        <v>0.66608185410155096</v>
      </c>
      <c r="R142" s="89" t="s">
        <v>18</v>
      </c>
      <c r="S142" s="89" t="s">
        <v>18</v>
      </c>
      <c r="T142" s="89" t="s">
        <v>18</v>
      </c>
      <c r="U142" s="42">
        <v>7.3333431368551079</v>
      </c>
      <c r="V142" s="42">
        <v>6.7585344876959663</v>
      </c>
      <c r="W142" s="43">
        <v>6.7794916200052064</v>
      </c>
      <c r="X142" s="39">
        <v>0.49375320759558639</v>
      </c>
      <c r="Y142" s="40">
        <v>0.55813835750189866</v>
      </c>
      <c r="Z142" s="40">
        <v>0.61318368294759651</v>
      </c>
      <c r="AA142" s="40">
        <v>0.76397134525636989</v>
      </c>
      <c r="AB142" s="89" t="s">
        <v>18</v>
      </c>
      <c r="AC142" s="89" t="s">
        <v>18</v>
      </c>
      <c r="AD142" s="89" t="s">
        <v>18</v>
      </c>
      <c r="AE142" s="42">
        <v>6.4385149906312282</v>
      </c>
      <c r="AF142" s="42">
        <v>5.5045325445697841</v>
      </c>
      <c r="AG142" s="43">
        <v>15.078766230877338</v>
      </c>
      <c r="AH142" s="39">
        <v>0.20959775946066056</v>
      </c>
      <c r="AI142" s="40">
        <v>0.25808093861854525</v>
      </c>
      <c r="AJ142" s="40">
        <v>0.26505477719168435</v>
      </c>
      <c r="AK142" s="40">
        <v>0.30051118114510611</v>
      </c>
      <c r="AL142" s="89" t="s">
        <v>18</v>
      </c>
      <c r="AM142" s="89" t="s">
        <v>18</v>
      </c>
      <c r="AN142" s="89" t="s">
        <v>18</v>
      </c>
      <c r="AO142" s="42">
        <v>4.8483179157884688</v>
      </c>
      <c r="AP142" s="42">
        <v>0.69738385731391017</v>
      </c>
      <c r="AQ142" s="43">
        <v>3.5456403953421756</v>
      </c>
      <c r="AR142" s="90" t="s">
        <v>18</v>
      </c>
      <c r="AS142" s="91" t="s">
        <v>18</v>
      </c>
      <c r="AT142" s="40">
        <v>0.71065146246676214</v>
      </c>
      <c r="AU142" s="40">
        <v>0.85559966512733254</v>
      </c>
      <c r="AV142" s="89" t="s">
        <v>18</v>
      </c>
      <c r="AW142" s="89" t="s">
        <v>18</v>
      </c>
      <c r="AX142" s="89" t="s">
        <v>18</v>
      </c>
      <c r="AY142" s="42" t="s">
        <v>18</v>
      </c>
      <c r="AZ142" s="42" t="s">
        <v>18</v>
      </c>
      <c r="BA142" s="43">
        <v>14.49482026605704</v>
      </c>
    </row>
    <row r="143" spans="1:53" ht="14.25" customHeight="1" x14ac:dyDescent="0.25">
      <c r="A143" s="26" t="str">
        <f t="shared" ref="A143" si="313">B143</f>
        <v>Республика Мордовия</v>
      </c>
      <c r="B143" s="125" t="s">
        <v>66</v>
      </c>
      <c r="C143" s="27" t="s">
        <v>17</v>
      </c>
      <c r="D143" s="28">
        <f t="shared" ref="D143:G144" si="314">N143+X143+AH143</f>
        <v>859.83699999999999</v>
      </c>
      <c r="E143" s="29">
        <f t="shared" si="314"/>
        <v>913.07600000000002</v>
      </c>
      <c r="F143" s="29">
        <f t="shared" si="314"/>
        <v>1032.04</v>
      </c>
      <c r="G143" s="29">
        <f t="shared" si="314"/>
        <v>1196.327</v>
      </c>
      <c r="H143" s="30">
        <f t="shared" ref="H143:J144" si="315">E143/D143</f>
        <v>1.0619175494890312</v>
      </c>
      <c r="I143" s="30">
        <f t="shared" si="315"/>
        <v>1.1302892639824067</v>
      </c>
      <c r="J143" s="30">
        <f t="shared" si="315"/>
        <v>1.159186659431805</v>
      </c>
      <c r="K143" s="29">
        <f t="shared" ref="K143:M144" si="316">E143-D143</f>
        <v>53.239000000000033</v>
      </c>
      <c r="L143" s="29">
        <f t="shared" si="316"/>
        <v>118.96399999999994</v>
      </c>
      <c r="M143" s="31">
        <v>164.28700000000003</v>
      </c>
      <c r="N143" s="28">
        <v>49.432000000000002</v>
      </c>
      <c r="O143" s="29">
        <v>45.42</v>
      </c>
      <c r="P143" s="29">
        <v>46.374000000000002</v>
      </c>
      <c r="Q143" s="29">
        <v>56.615000000000002</v>
      </c>
      <c r="R143" s="30">
        <v>0.91883799967632307</v>
      </c>
      <c r="S143" s="30">
        <v>1.021003963011889</v>
      </c>
      <c r="T143" s="30">
        <v>1.2208349506188811</v>
      </c>
      <c r="U143" s="29">
        <v>-4.0120000000000005</v>
      </c>
      <c r="V143" s="29">
        <v>0.95400000000000063</v>
      </c>
      <c r="W143" s="31">
        <v>10.241</v>
      </c>
      <c r="X143" s="28">
        <v>332.29399999999998</v>
      </c>
      <c r="Y143" s="29">
        <v>360.19</v>
      </c>
      <c r="Z143" s="29">
        <v>425.81900000000002</v>
      </c>
      <c r="AA143" s="29">
        <v>495.98700000000002</v>
      </c>
      <c r="AB143" s="30">
        <v>1.0839497553371413</v>
      </c>
      <c r="AC143" s="30">
        <v>1.1822066131763791</v>
      </c>
      <c r="AD143" s="30">
        <v>1.1647836287248807</v>
      </c>
      <c r="AE143" s="29">
        <v>27.896000000000015</v>
      </c>
      <c r="AF143" s="29">
        <v>65.629000000000019</v>
      </c>
      <c r="AG143" s="31">
        <v>70.168000000000006</v>
      </c>
      <c r="AH143" s="28">
        <v>478.11099999999999</v>
      </c>
      <c r="AI143" s="29">
        <v>507.46600000000001</v>
      </c>
      <c r="AJ143" s="29">
        <v>559.84699999999998</v>
      </c>
      <c r="AK143" s="29">
        <v>643.72500000000002</v>
      </c>
      <c r="AL143" s="30">
        <v>1.0613978762253955</v>
      </c>
      <c r="AM143" s="30">
        <v>1.1032207083824335</v>
      </c>
      <c r="AN143" s="30">
        <v>1.1498230766620168</v>
      </c>
      <c r="AO143" s="29">
        <v>29.355000000000018</v>
      </c>
      <c r="AP143" s="29">
        <v>52.380999999999972</v>
      </c>
      <c r="AQ143" s="31">
        <v>83.878000000000043</v>
      </c>
      <c r="AR143" s="28" t="s">
        <v>18</v>
      </c>
      <c r="AS143" s="29" t="s">
        <v>18</v>
      </c>
      <c r="AT143" s="29">
        <v>96.224000000000004</v>
      </c>
      <c r="AU143" s="29">
        <v>105.464</v>
      </c>
      <c r="AV143" s="30" t="s">
        <v>18</v>
      </c>
      <c r="AW143" s="30" t="s">
        <v>18</v>
      </c>
      <c r="AX143" s="30">
        <v>1.0960259394745593</v>
      </c>
      <c r="AY143" s="29" t="s">
        <v>18</v>
      </c>
      <c r="AZ143" s="29" t="s">
        <v>18</v>
      </c>
      <c r="BA143" s="31">
        <v>9.2399999999999949</v>
      </c>
    </row>
    <row r="144" spans="1:53" ht="14.25" customHeight="1" x14ac:dyDescent="0.25">
      <c r="A144" s="32" t="str">
        <f t="shared" ref="A144:A145" si="317">A143</f>
        <v>Республика Мордовия</v>
      </c>
      <c r="B144" s="123"/>
      <c r="C144" s="27" t="s">
        <v>19</v>
      </c>
      <c r="D144" s="33">
        <f t="shared" si="314"/>
        <v>199.01300000000001</v>
      </c>
      <c r="E144" s="34">
        <f t="shared" si="314"/>
        <v>239.828</v>
      </c>
      <c r="F144" s="34">
        <f t="shared" si="314"/>
        <v>320.83199999999999</v>
      </c>
      <c r="G144" s="34">
        <f t="shared" si="314"/>
        <v>405.43</v>
      </c>
      <c r="H144" s="35">
        <f t="shared" si="315"/>
        <v>1.2050871048624965</v>
      </c>
      <c r="I144" s="35">
        <f t="shared" si="315"/>
        <v>1.3377587270877462</v>
      </c>
      <c r="J144" s="35">
        <f t="shared" si="315"/>
        <v>1.2636831737482546</v>
      </c>
      <c r="K144" s="34">
        <f t="shared" si="316"/>
        <v>40.814999999999998</v>
      </c>
      <c r="L144" s="34">
        <f t="shared" si="316"/>
        <v>81.003999999999991</v>
      </c>
      <c r="M144" s="36">
        <v>84.598000000000013</v>
      </c>
      <c r="N144" s="33">
        <v>16.388000000000002</v>
      </c>
      <c r="O144" s="34">
        <v>18.885999999999999</v>
      </c>
      <c r="P144" s="34">
        <v>25.457000000000001</v>
      </c>
      <c r="Q144" s="34">
        <v>31.324000000000002</v>
      </c>
      <c r="R144" s="35">
        <v>1.1524286062972906</v>
      </c>
      <c r="S144" s="35">
        <v>1.3479296833633381</v>
      </c>
      <c r="T144" s="35">
        <v>1.2304670621047256</v>
      </c>
      <c r="U144" s="34">
        <v>2.4979999999999976</v>
      </c>
      <c r="V144" s="34">
        <v>6.5710000000000015</v>
      </c>
      <c r="W144" s="36">
        <v>5.8670000000000009</v>
      </c>
      <c r="X144" s="33">
        <v>137.86099999999999</v>
      </c>
      <c r="Y144" s="34">
        <v>176.25700000000001</v>
      </c>
      <c r="Z144" s="34">
        <v>237.238</v>
      </c>
      <c r="AA144" s="34">
        <v>301.85599999999999</v>
      </c>
      <c r="AB144" s="35">
        <v>1.2785124146785531</v>
      </c>
      <c r="AC144" s="35">
        <v>1.3459777484014819</v>
      </c>
      <c r="AD144" s="35">
        <v>1.272376263499102</v>
      </c>
      <c r="AE144" s="34">
        <v>38.396000000000015</v>
      </c>
      <c r="AF144" s="34">
        <v>60.980999999999995</v>
      </c>
      <c r="AG144" s="36">
        <v>64.617999999999995</v>
      </c>
      <c r="AH144" s="33">
        <v>44.764000000000003</v>
      </c>
      <c r="AI144" s="34">
        <v>44.685000000000002</v>
      </c>
      <c r="AJ144" s="34">
        <v>58.137</v>
      </c>
      <c r="AK144" s="34">
        <v>72.25</v>
      </c>
      <c r="AL144" s="35">
        <v>0.9982351889911536</v>
      </c>
      <c r="AM144" s="35">
        <v>1.3010406176569318</v>
      </c>
      <c r="AN144" s="35">
        <v>1.2427541840824259</v>
      </c>
      <c r="AO144" s="34">
        <v>-7.9000000000000625E-2</v>
      </c>
      <c r="AP144" s="34">
        <v>13.451999999999998</v>
      </c>
      <c r="AQ144" s="36">
        <v>14.113</v>
      </c>
      <c r="AR144" s="33">
        <v>33.661999999999999</v>
      </c>
      <c r="AS144" s="34">
        <v>38.148000000000003</v>
      </c>
      <c r="AT144" s="34">
        <v>46.533000000000001</v>
      </c>
      <c r="AU144" s="34">
        <v>54.076999999999998</v>
      </c>
      <c r="AV144" s="35">
        <v>1.1332659972669481</v>
      </c>
      <c r="AW144" s="35">
        <v>1.2198018244731046</v>
      </c>
      <c r="AX144" s="35">
        <v>1.1621215051683751</v>
      </c>
      <c r="AY144" s="34">
        <v>4.4860000000000042</v>
      </c>
      <c r="AZ144" s="34">
        <v>8.384999999999998</v>
      </c>
      <c r="BA144" s="36">
        <v>7.5439999999999969</v>
      </c>
    </row>
    <row r="145" spans="1:53" ht="45.75" customHeight="1" thickBot="1" x14ac:dyDescent="0.3">
      <c r="A145" s="37" t="str">
        <f t="shared" si="317"/>
        <v>Республика Мордовия</v>
      </c>
      <c r="B145" s="124"/>
      <c r="C145" s="38" t="s">
        <v>20</v>
      </c>
      <c r="D145" s="39">
        <f t="shared" ref="D145:G145" si="318">D144/D143</f>
        <v>0.23145433378652</v>
      </c>
      <c r="E145" s="40">
        <f t="shared" si="318"/>
        <v>0.2626594062268639</v>
      </c>
      <c r="F145" s="40">
        <f t="shared" si="318"/>
        <v>0.31087167164063406</v>
      </c>
      <c r="G145" s="40">
        <f t="shared" si="318"/>
        <v>0.33889563639372849</v>
      </c>
      <c r="H145" s="89" t="s">
        <v>18</v>
      </c>
      <c r="I145" s="89" t="s">
        <v>18</v>
      </c>
      <c r="J145" s="89" t="s">
        <v>18</v>
      </c>
      <c r="K145" s="42">
        <f t="shared" ref="K145:M145" si="319">(E145-D145)*100</f>
        <v>3.1205072440343899</v>
      </c>
      <c r="L145" s="42">
        <f t="shared" si="319"/>
        <v>4.8212265413770163</v>
      </c>
      <c r="M145" s="43">
        <v>2.8023964753094432</v>
      </c>
      <c r="N145" s="39">
        <v>0.33152613691535848</v>
      </c>
      <c r="O145" s="40">
        <v>0.41580801409070889</v>
      </c>
      <c r="P145" s="40">
        <v>0.54894984258420665</v>
      </c>
      <c r="Q145" s="40">
        <v>0.55328093261503131</v>
      </c>
      <c r="R145" s="89" t="s">
        <v>18</v>
      </c>
      <c r="S145" s="89" t="s">
        <v>18</v>
      </c>
      <c r="T145" s="89" t="s">
        <v>18</v>
      </c>
      <c r="U145" s="42">
        <v>8.4281877175350406</v>
      </c>
      <c r="V145" s="42">
        <v>13.314182849349777</v>
      </c>
      <c r="W145" s="43">
        <v>0.4331090030824658</v>
      </c>
      <c r="X145" s="39">
        <v>0.4148765851926306</v>
      </c>
      <c r="Y145" s="40">
        <v>0.48934451261834033</v>
      </c>
      <c r="Z145" s="40">
        <v>0.55713342993149673</v>
      </c>
      <c r="AA145" s="40">
        <v>0.60859659628175733</v>
      </c>
      <c r="AB145" s="89" t="s">
        <v>18</v>
      </c>
      <c r="AC145" s="89" t="s">
        <v>18</v>
      </c>
      <c r="AD145" s="89" t="s">
        <v>18</v>
      </c>
      <c r="AE145" s="42">
        <v>7.4467927425709739</v>
      </c>
      <c r="AF145" s="42">
        <v>6.7788917313156389</v>
      </c>
      <c r="AG145" s="43">
        <v>5.1463166350260607</v>
      </c>
      <c r="AH145" s="39">
        <v>9.3626793778013903E-2</v>
      </c>
      <c r="AI145" s="40">
        <v>8.805516034571774E-2</v>
      </c>
      <c r="AJ145" s="40">
        <v>0.10384444321394953</v>
      </c>
      <c r="AK145" s="40">
        <v>0.11223736844149287</v>
      </c>
      <c r="AL145" s="89" t="s">
        <v>18</v>
      </c>
      <c r="AM145" s="89" t="s">
        <v>18</v>
      </c>
      <c r="AN145" s="89" t="s">
        <v>18</v>
      </c>
      <c r="AO145" s="42">
        <v>-0.55716334322961636</v>
      </c>
      <c r="AP145" s="42">
        <v>1.5789282868231793</v>
      </c>
      <c r="AQ145" s="43">
        <v>0.83929252275433408</v>
      </c>
      <c r="AR145" s="90" t="s">
        <v>18</v>
      </c>
      <c r="AS145" s="91" t="s">
        <v>18</v>
      </c>
      <c r="AT145" s="40">
        <v>0.48359037246425007</v>
      </c>
      <c r="AU145" s="40">
        <v>0.51275316695744522</v>
      </c>
      <c r="AV145" s="89" t="s">
        <v>18</v>
      </c>
      <c r="AW145" s="89" t="s">
        <v>18</v>
      </c>
      <c r="AX145" s="89" t="s">
        <v>18</v>
      </c>
      <c r="AY145" s="42" t="s">
        <v>18</v>
      </c>
      <c r="AZ145" s="42" t="s">
        <v>18</v>
      </c>
      <c r="BA145" s="43">
        <v>2.9162794493195143</v>
      </c>
    </row>
    <row r="146" spans="1:53" ht="14.25" customHeight="1" x14ac:dyDescent="0.25">
      <c r="A146" s="26" t="str">
        <f t="shared" ref="A146" si="320">B146</f>
        <v>Республика Татарстан</v>
      </c>
      <c r="B146" s="125" t="s">
        <v>67</v>
      </c>
      <c r="C146" s="27" t="s">
        <v>17</v>
      </c>
      <c r="D146" s="28">
        <f t="shared" ref="D146:G147" si="321">N146+X146+AH146</f>
        <v>9163.226999999999</v>
      </c>
      <c r="E146" s="29">
        <f t="shared" si="321"/>
        <v>10343.145</v>
      </c>
      <c r="F146" s="29">
        <f t="shared" si="321"/>
        <v>11484.746999999999</v>
      </c>
      <c r="G146" s="29">
        <f t="shared" si="321"/>
        <v>12025.188</v>
      </c>
      <c r="H146" s="30">
        <f t="shared" ref="H146:J147" si="322">E146/D146</f>
        <v>1.1287666452004301</v>
      </c>
      <c r="I146" s="30">
        <f t="shared" si="322"/>
        <v>1.1103728121378942</v>
      </c>
      <c r="J146" s="30">
        <f t="shared" si="322"/>
        <v>1.0470572838914083</v>
      </c>
      <c r="K146" s="29">
        <f t="shared" ref="K146:M147" si="323">E146-D146</f>
        <v>1179.9180000000015</v>
      </c>
      <c r="L146" s="29">
        <f t="shared" si="323"/>
        <v>1141.601999999999</v>
      </c>
      <c r="M146" s="31">
        <v>540.44100000000071</v>
      </c>
      <c r="N146" s="28">
        <v>694.23400000000004</v>
      </c>
      <c r="O146" s="29">
        <v>731.68399999999997</v>
      </c>
      <c r="P146" s="29">
        <v>754.74699999999996</v>
      </c>
      <c r="Q146" s="29">
        <v>906.70299999999997</v>
      </c>
      <c r="R146" s="30">
        <v>1.0539443472950041</v>
      </c>
      <c r="S146" s="30">
        <v>1.0315204377846174</v>
      </c>
      <c r="T146" s="30">
        <v>1.2013336919524027</v>
      </c>
      <c r="U146" s="29">
        <v>37.449999999999932</v>
      </c>
      <c r="V146" s="29">
        <v>23.062999999999988</v>
      </c>
      <c r="W146" s="31">
        <v>151.95600000000002</v>
      </c>
      <c r="X146" s="28">
        <v>2283.203</v>
      </c>
      <c r="Y146" s="29">
        <v>2718.7959999999998</v>
      </c>
      <c r="Z146" s="29">
        <v>3260.2669999999998</v>
      </c>
      <c r="AA146" s="29">
        <v>3278.4140000000002</v>
      </c>
      <c r="AB146" s="30">
        <v>1.1907815468007006</v>
      </c>
      <c r="AC146" s="30">
        <v>1.1991583774582573</v>
      </c>
      <c r="AD146" s="30">
        <v>1.0055661085426439</v>
      </c>
      <c r="AE146" s="29">
        <v>435.59299999999985</v>
      </c>
      <c r="AF146" s="29">
        <v>541.471</v>
      </c>
      <c r="AG146" s="31">
        <v>18.147000000000389</v>
      </c>
      <c r="AH146" s="28">
        <v>6185.79</v>
      </c>
      <c r="AI146" s="29">
        <v>6892.665</v>
      </c>
      <c r="AJ146" s="29">
        <v>7469.7330000000002</v>
      </c>
      <c r="AK146" s="29">
        <v>7840.0709999999999</v>
      </c>
      <c r="AL146" s="30">
        <v>1.1142740054221045</v>
      </c>
      <c r="AM146" s="30">
        <v>1.0837220436507504</v>
      </c>
      <c r="AN146" s="30">
        <v>1.0495784789094871</v>
      </c>
      <c r="AO146" s="29">
        <v>706.875</v>
      </c>
      <c r="AP146" s="29">
        <v>577.06800000000021</v>
      </c>
      <c r="AQ146" s="31">
        <v>370.33799999999974</v>
      </c>
      <c r="AR146" s="28" t="s">
        <v>18</v>
      </c>
      <c r="AS146" s="29" t="s">
        <v>18</v>
      </c>
      <c r="AT146" s="29">
        <v>882.37900000000002</v>
      </c>
      <c r="AU146" s="29">
        <v>947.66099999999994</v>
      </c>
      <c r="AV146" s="30" t="s">
        <v>18</v>
      </c>
      <c r="AW146" s="30" t="s">
        <v>18</v>
      </c>
      <c r="AX146" s="30">
        <v>1.0739840816701212</v>
      </c>
      <c r="AY146" s="29" t="s">
        <v>18</v>
      </c>
      <c r="AZ146" s="29" t="s">
        <v>18</v>
      </c>
      <c r="BA146" s="31">
        <v>65.281999999999925</v>
      </c>
    </row>
    <row r="147" spans="1:53" ht="14.25" customHeight="1" x14ac:dyDescent="0.25">
      <c r="A147" s="32" t="str">
        <f t="shared" ref="A147:A148" si="324">A146</f>
        <v>Республика Татарстан</v>
      </c>
      <c r="B147" s="123"/>
      <c r="C147" s="27" t="s">
        <v>19</v>
      </c>
      <c r="D147" s="33">
        <f t="shared" si="321"/>
        <v>1840.8220000000001</v>
      </c>
      <c r="E147" s="34">
        <f t="shared" si="321"/>
        <v>2197.6019999999999</v>
      </c>
      <c r="F147" s="34">
        <f t="shared" si="321"/>
        <v>2659.0360000000001</v>
      </c>
      <c r="G147" s="34">
        <f t="shared" si="321"/>
        <v>3282.5879999999997</v>
      </c>
      <c r="H147" s="35">
        <f t="shared" si="322"/>
        <v>1.193815588905391</v>
      </c>
      <c r="I147" s="35">
        <f t="shared" si="322"/>
        <v>1.2099715963127082</v>
      </c>
      <c r="J147" s="35">
        <f t="shared" si="322"/>
        <v>1.2345030304215512</v>
      </c>
      <c r="K147" s="34">
        <f t="shared" si="323"/>
        <v>356.77999999999975</v>
      </c>
      <c r="L147" s="34">
        <f t="shared" si="323"/>
        <v>461.4340000000002</v>
      </c>
      <c r="M147" s="36">
        <v>623.55199999999968</v>
      </c>
      <c r="N147" s="33">
        <v>258.096</v>
      </c>
      <c r="O147" s="34">
        <v>299.00299999999999</v>
      </c>
      <c r="P147" s="34">
        <v>328.2</v>
      </c>
      <c r="Q147" s="34">
        <v>461.92</v>
      </c>
      <c r="R147" s="35">
        <v>1.1584952885747939</v>
      </c>
      <c r="S147" s="35">
        <v>1.0976478496871269</v>
      </c>
      <c r="T147" s="35">
        <v>1.4074344911639245</v>
      </c>
      <c r="U147" s="34">
        <v>40.906999999999982</v>
      </c>
      <c r="V147" s="34">
        <v>29.197000000000003</v>
      </c>
      <c r="W147" s="36">
        <v>133.72000000000003</v>
      </c>
      <c r="X147" s="33">
        <v>1067.471</v>
      </c>
      <c r="Y147" s="34">
        <v>1312.653</v>
      </c>
      <c r="Z147" s="34">
        <v>1675.7429999999999</v>
      </c>
      <c r="AA147" s="34">
        <v>2037.2719999999999</v>
      </c>
      <c r="AB147" s="35">
        <v>1.2296849282088225</v>
      </c>
      <c r="AC147" s="35">
        <v>1.2766077554387945</v>
      </c>
      <c r="AD147" s="35">
        <v>1.2157425094420804</v>
      </c>
      <c r="AE147" s="34">
        <v>245.18200000000002</v>
      </c>
      <c r="AF147" s="34">
        <v>363.08999999999992</v>
      </c>
      <c r="AG147" s="36">
        <v>361.529</v>
      </c>
      <c r="AH147" s="33">
        <v>515.255</v>
      </c>
      <c r="AI147" s="34">
        <v>585.94600000000003</v>
      </c>
      <c r="AJ147" s="34">
        <v>655.09299999999996</v>
      </c>
      <c r="AK147" s="34">
        <v>783.39599999999996</v>
      </c>
      <c r="AL147" s="35">
        <v>1.1371961455978108</v>
      </c>
      <c r="AM147" s="35">
        <v>1.118009168080335</v>
      </c>
      <c r="AN147" s="35">
        <v>1.1958546343801568</v>
      </c>
      <c r="AO147" s="34">
        <v>70.691000000000031</v>
      </c>
      <c r="AP147" s="34">
        <v>69.146999999999935</v>
      </c>
      <c r="AQ147" s="36">
        <v>128.303</v>
      </c>
      <c r="AR147" s="33">
        <v>256.221</v>
      </c>
      <c r="AS147" s="34">
        <v>301.91199999999998</v>
      </c>
      <c r="AT147" s="34">
        <v>392.98700000000002</v>
      </c>
      <c r="AU147" s="34">
        <v>462.63099999999997</v>
      </c>
      <c r="AV147" s="35">
        <v>1.1783265228064834</v>
      </c>
      <c r="AW147" s="35">
        <v>1.3016607488274732</v>
      </c>
      <c r="AX147" s="35">
        <v>1.1772170580706232</v>
      </c>
      <c r="AY147" s="34">
        <v>45.690999999999974</v>
      </c>
      <c r="AZ147" s="34">
        <v>91.075000000000045</v>
      </c>
      <c r="BA147" s="36">
        <v>69.643999999999949</v>
      </c>
    </row>
    <row r="148" spans="1:53" ht="45.75" customHeight="1" thickBot="1" x14ac:dyDescent="0.3">
      <c r="A148" s="37" t="str">
        <f t="shared" si="324"/>
        <v>Республика Татарстан</v>
      </c>
      <c r="B148" s="124"/>
      <c r="C148" s="38" t="s">
        <v>20</v>
      </c>
      <c r="D148" s="39">
        <f t="shared" ref="D148:G148" si="325">D147/D146</f>
        <v>0.20089232756102193</v>
      </c>
      <c r="E148" s="40">
        <f t="shared" si="325"/>
        <v>0.2124694181508622</v>
      </c>
      <c r="F148" s="40">
        <f t="shared" si="325"/>
        <v>0.23152760787851923</v>
      </c>
      <c r="G148" s="40">
        <f t="shared" si="325"/>
        <v>0.27297602332703652</v>
      </c>
      <c r="H148" s="89" t="s">
        <v>18</v>
      </c>
      <c r="I148" s="89" t="s">
        <v>18</v>
      </c>
      <c r="J148" s="89" t="s">
        <v>18</v>
      </c>
      <c r="K148" s="42">
        <f t="shared" ref="K148:M148" si="326">(E148-D148)*100</f>
        <v>1.1577090589840271</v>
      </c>
      <c r="L148" s="42">
        <f t="shared" si="326"/>
        <v>1.9058189727657022</v>
      </c>
      <c r="M148" s="43">
        <v>4.1448415448517295</v>
      </c>
      <c r="N148" s="39">
        <v>0.37177090145397662</v>
      </c>
      <c r="O148" s="40">
        <v>0.40865045566118707</v>
      </c>
      <c r="P148" s="40">
        <v>0.4348477039325761</v>
      </c>
      <c r="Q148" s="40">
        <v>0.50945017276881188</v>
      </c>
      <c r="R148" s="89" t="s">
        <v>18</v>
      </c>
      <c r="S148" s="89" t="s">
        <v>18</v>
      </c>
      <c r="T148" s="89" t="s">
        <v>18</v>
      </c>
      <c r="U148" s="42">
        <v>3.6879554207210452</v>
      </c>
      <c r="V148" s="42">
        <v>2.6197248271389029</v>
      </c>
      <c r="W148" s="43">
        <v>7.4602468836235776</v>
      </c>
      <c r="X148" s="39">
        <v>0.46753223432169633</v>
      </c>
      <c r="Y148" s="40">
        <v>0.48280672768387189</v>
      </c>
      <c r="Z148" s="40">
        <v>0.51398949840611219</v>
      </c>
      <c r="AA148" s="40">
        <v>0.62141999149588789</v>
      </c>
      <c r="AB148" s="89" t="s">
        <v>18</v>
      </c>
      <c r="AC148" s="89" t="s">
        <v>18</v>
      </c>
      <c r="AD148" s="89" t="s">
        <v>18</v>
      </c>
      <c r="AE148" s="42">
        <v>1.5274493362175567</v>
      </c>
      <c r="AF148" s="42">
        <v>3.1182770722240294</v>
      </c>
      <c r="AG148" s="43">
        <v>10.74304930897757</v>
      </c>
      <c r="AH148" s="39">
        <v>8.3296555492507834E-2</v>
      </c>
      <c r="AI148" s="40">
        <v>8.5010079555585538E-2</v>
      </c>
      <c r="AJ148" s="40">
        <v>8.7699654057246751E-2</v>
      </c>
      <c r="AK148" s="40">
        <v>9.992205427731457E-2</v>
      </c>
      <c r="AL148" s="89" t="s">
        <v>18</v>
      </c>
      <c r="AM148" s="89" t="s">
        <v>18</v>
      </c>
      <c r="AN148" s="89" t="s">
        <v>18</v>
      </c>
      <c r="AO148" s="42">
        <v>0.17135240630777038</v>
      </c>
      <c r="AP148" s="42">
        <v>0.26895745016612127</v>
      </c>
      <c r="AQ148" s="43">
        <v>1.2222400220067819</v>
      </c>
      <c r="AR148" s="90" t="s">
        <v>18</v>
      </c>
      <c r="AS148" s="91" t="s">
        <v>18</v>
      </c>
      <c r="AT148" s="40">
        <v>0.44537211334358595</v>
      </c>
      <c r="AU148" s="40">
        <v>0.48818195536167469</v>
      </c>
      <c r="AV148" s="89" t="s">
        <v>18</v>
      </c>
      <c r="AW148" s="89" t="s">
        <v>18</v>
      </c>
      <c r="AX148" s="89" t="s">
        <v>18</v>
      </c>
      <c r="AY148" s="42" t="s">
        <v>18</v>
      </c>
      <c r="AZ148" s="42" t="s">
        <v>18</v>
      </c>
      <c r="BA148" s="43">
        <v>4.2809842018088737</v>
      </c>
    </row>
    <row r="149" spans="1:53" ht="14.25" customHeight="1" x14ac:dyDescent="0.25">
      <c r="A149" s="26" t="str">
        <f t="shared" ref="A149" si="327">B149</f>
        <v>Удмуртская Республика</v>
      </c>
      <c r="B149" s="125" t="s">
        <v>68</v>
      </c>
      <c r="C149" s="27" t="s">
        <v>17</v>
      </c>
      <c r="D149" s="28">
        <f t="shared" ref="D149:G150" si="328">N149+X149+AH149</f>
        <v>1775.2379999999998</v>
      </c>
      <c r="E149" s="29">
        <f t="shared" si="328"/>
        <v>2776.7820000000002</v>
      </c>
      <c r="F149" s="29">
        <f t="shared" si="328"/>
        <v>3014.2539999999999</v>
      </c>
      <c r="G149" s="29">
        <f t="shared" si="328"/>
        <v>2072.9450000000002</v>
      </c>
      <c r="H149" s="30">
        <f t="shared" ref="H149:J150" si="329">E149/D149</f>
        <v>1.5641744937861854</v>
      </c>
      <c r="I149" s="30">
        <f t="shared" si="329"/>
        <v>1.0855205774165921</v>
      </c>
      <c r="J149" s="30">
        <f t="shared" si="329"/>
        <v>0.68771410770293417</v>
      </c>
      <c r="K149" s="29">
        <f t="shared" ref="K149:M150" si="330">E149-D149</f>
        <v>1001.5440000000003</v>
      </c>
      <c r="L149" s="29">
        <f t="shared" si="330"/>
        <v>237.47199999999975</v>
      </c>
      <c r="M149" s="31">
        <v>-941.30899999999974</v>
      </c>
      <c r="N149" s="28">
        <v>236.44</v>
      </c>
      <c r="O149" s="29">
        <v>262.33100000000002</v>
      </c>
      <c r="P149" s="29">
        <v>280.161</v>
      </c>
      <c r="Q149" s="29">
        <v>217.39699999999999</v>
      </c>
      <c r="R149" s="30">
        <v>1.1095034681103029</v>
      </c>
      <c r="S149" s="30">
        <v>1.0679675676911993</v>
      </c>
      <c r="T149" s="30">
        <v>0.77597167343063445</v>
      </c>
      <c r="U149" s="29">
        <v>25.89100000000002</v>
      </c>
      <c r="V149" s="29">
        <v>17.829999999999984</v>
      </c>
      <c r="W149" s="31">
        <v>-62.76400000000001</v>
      </c>
      <c r="X149" s="28">
        <v>554.20500000000004</v>
      </c>
      <c r="Y149" s="29">
        <v>622.95299999999997</v>
      </c>
      <c r="Z149" s="29">
        <v>743.35</v>
      </c>
      <c r="AA149" s="29">
        <v>753.78300000000002</v>
      </c>
      <c r="AB149" s="30">
        <v>1.1240479605921996</v>
      </c>
      <c r="AC149" s="30">
        <v>1.1932681919823809</v>
      </c>
      <c r="AD149" s="30">
        <v>1.014035111320374</v>
      </c>
      <c r="AE149" s="29">
        <v>68.747999999999934</v>
      </c>
      <c r="AF149" s="29">
        <v>120.39700000000005</v>
      </c>
      <c r="AG149" s="31">
        <v>10.432999999999993</v>
      </c>
      <c r="AH149" s="28">
        <v>984.59299999999996</v>
      </c>
      <c r="AI149" s="29">
        <v>1891.498</v>
      </c>
      <c r="AJ149" s="29">
        <v>1990.7429999999999</v>
      </c>
      <c r="AK149" s="29">
        <v>1101.7650000000001</v>
      </c>
      <c r="AL149" s="30">
        <v>1.9210963311744043</v>
      </c>
      <c r="AM149" s="30">
        <v>1.052468995473429</v>
      </c>
      <c r="AN149" s="30">
        <v>0.55344411609132882</v>
      </c>
      <c r="AO149" s="29">
        <v>906.90500000000009</v>
      </c>
      <c r="AP149" s="29">
        <v>99.244999999999891</v>
      </c>
      <c r="AQ149" s="31">
        <v>-888.97799999999984</v>
      </c>
      <c r="AR149" s="28" t="s">
        <v>18</v>
      </c>
      <c r="AS149" s="29" t="s">
        <v>18</v>
      </c>
      <c r="AT149" s="29">
        <v>185.60900000000001</v>
      </c>
      <c r="AU149" s="29">
        <v>173.62</v>
      </c>
      <c r="AV149" s="30" t="s">
        <v>18</v>
      </c>
      <c r="AW149" s="30" t="s">
        <v>18</v>
      </c>
      <c r="AX149" s="30">
        <v>0.93540722702024148</v>
      </c>
      <c r="AY149" s="29" t="s">
        <v>18</v>
      </c>
      <c r="AZ149" s="29" t="s">
        <v>18</v>
      </c>
      <c r="BA149" s="31">
        <v>-11.989000000000004</v>
      </c>
    </row>
    <row r="150" spans="1:53" ht="14.25" customHeight="1" x14ac:dyDescent="0.25">
      <c r="A150" s="32" t="str">
        <f t="shared" ref="A150:A151" si="331">A149</f>
        <v>Удмуртская Республика</v>
      </c>
      <c r="B150" s="123"/>
      <c r="C150" s="27" t="s">
        <v>19</v>
      </c>
      <c r="D150" s="33">
        <f t="shared" si="328"/>
        <v>659.3130000000001</v>
      </c>
      <c r="E150" s="34">
        <f t="shared" si="328"/>
        <v>849.28</v>
      </c>
      <c r="F150" s="34">
        <f t="shared" si="328"/>
        <v>1031.4589999999998</v>
      </c>
      <c r="G150" s="34">
        <f t="shared" si="328"/>
        <v>1231.905</v>
      </c>
      <c r="H150" s="35">
        <f t="shared" si="329"/>
        <v>1.2881287036657851</v>
      </c>
      <c r="I150" s="35">
        <f t="shared" si="329"/>
        <v>1.2145099378296909</v>
      </c>
      <c r="J150" s="35">
        <f t="shared" si="329"/>
        <v>1.1943324940690809</v>
      </c>
      <c r="K150" s="34">
        <f t="shared" si="330"/>
        <v>189.96699999999987</v>
      </c>
      <c r="L150" s="34">
        <f t="shared" si="330"/>
        <v>182.17899999999986</v>
      </c>
      <c r="M150" s="36">
        <v>200.44600000000014</v>
      </c>
      <c r="N150" s="33">
        <v>130.41</v>
      </c>
      <c r="O150" s="34">
        <v>160.35</v>
      </c>
      <c r="P150" s="34">
        <v>182.57499999999999</v>
      </c>
      <c r="Q150" s="34">
        <v>210.857</v>
      </c>
      <c r="R150" s="35">
        <v>1.2295836208879687</v>
      </c>
      <c r="S150" s="35">
        <v>1.1386030558154037</v>
      </c>
      <c r="T150" s="35">
        <v>1.1549062029303028</v>
      </c>
      <c r="U150" s="34">
        <v>29.939999999999998</v>
      </c>
      <c r="V150" s="34">
        <v>22.224999999999994</v>
      </c>
      <c r="W150" s="36">
        <v>28.282000000000011</v>
      </c>
      <c r="X150" s="33">
        <v>423.78500000000003</v>
      </c>
      <c r="Y150" s="34">
        <v>516.58100000000002</v>
      </c>
      <c r="Z150" s="34">
        <v>631.99699999999996</v>
      </c>
      <c r="AA150" s="34">
        <v>763.35900000000004</v>
      </c>
      <c r="AB150" s="35">
        <v>1.2189695246410326</v>
      </c>
      <c r="AC150" s="35">
        <v>1.2234228514018131</v>
      </c>
      <c r="AD150" s="35">
        <v>1.2078522524632238</v>
      </c>
      <c r="AE150" s="34">
        <v>92.795999999999992</v>
      </c>
      <c r="AF150" s="34">
        <v>115.41599999999994</v>
      </c>
      <c r="AG150" s="36">
        <v>131.36200000000008</v>
      </c>
      <c r="AH150" s="33">
        <v>105.11799999999999</v>
      </c>
      <c r="AI150" s="34">
        <v>172.34899999999999</v>
      </c>
      <c r="AJ150" s="34">
        <v>216.887</v>
      </c>
      <c r="AK150" s="34">
        <v>257.68900000000002</v>
      </c>
      <c r="AL150" s="35">
        <v>1.6395764759603493</v>
      </c>
      <c r="AM150" s="35">
        <v>1.2584175133014988</v>
      </c>
      <c r="AN150" s="35">
        <v>1.1881256137988907</v>
      </c>
      <c r="AO150" s="34">
        <v>67.230999999999995</v>
      </c>
      <c r="AP150" s="34">
        <v>44.538000000000011</v>
      </c>
      <c r="AQ150" s="36">
        <v>40.802000000000021</v>
      </c>
      <c r="AR150" s="33">
        <v>84.908000000000001</v>
      </c>
      <c r="AS150" s="34">
        <v>110.40600000000001</v>
      </c>
      <c r="AT150" s="34">
        <v>122.76600000000001</v>
      </c>
      <c r="AU150" s="34">
        <v>155.124</v>
      </c>
      <c r="AV150" s="35">
        <v>1.300301502803034</v>
      </c>
      <c r="AW150" s="35">
        <v>1.1119504374762241</v>
      </c>
      <c r="AX150" s="35">
        <v>1.2635746053467571</v>
      </c>
      <c r="AY150" s="34">
        <v>25.498000000000005</v>
      </c>
      <c r="AZ150" s="34">
        <v>12.36</v>
      </c>
      <c r="BA150" s="36">
        <v>32.35799999999999</v>
      </c>
    </row>
    <row r="151" spans="1:53" ht="45.75" customHeight="1" thickBot="1" x14ac:dyDescent="0.3">
      <c r="A151" s="37" t="str">
        <f t="shared" si="331"/>
        <v>Удмуртская Республика</v>
      </c>
      <c r="B151" s="124"/>
      <c r="C151" s="38" t="s">
        <v>20</v>
      </c>
      <c r="D151" s="39">
        <f t="shared" ref="D151:G151" si="332">D150/D149</f>
        <v>0.37139414546105942</v>
      </c>
      <c r="E151" s="40">
        <f t="shared" si="332"/>
        <v>0.3058504412661851</v>
      </c>
      <c r="F151" s="40">
        <f t="shared" si="332"/>
        <v>0.34219378990622551</v>
      </c>
      <c r="G151" s="40">
        <f t="shared" si="332"/>
        <v>0.59427770635496835</v>
      </c>
      <c r="H151" s="89" t="s">
        <v>18</v>
      </c>
      <c r="I151" s="89" t="s">
        <v>18</v>
      </c>
      <c r="J151" s="89" t="s">
        <v>18</v>
      </c>
      <c r="K151" s="42">
        <f t="shared" ref="K151:M151" si="333">(E151-D151)*100</f>
        <v>-6.5543704194874319</v>
      </c>
      <c r="L151" s="42">
        <f t="shared" si="333"/>
        <v>3.6343348640040407</v>
      </c>
      <c r="M151" s="43">
        <v>25.208391644874283</v>
      </c>
      <c r="N151" s="39">
        <v>0.55155642023346307</v>
      </c>
      <c r="O151" s="40">
        <v>0.61125067186112192</v>
      </c>
      <c r="P151" s="40">
        <v>0.6516788560863217</v>
      </c>
      <c r="Q151" s="40">
        <v>0.9699167881801497</v>
      </c>
      <c r="R151" s="89" t="s">
        <v>18</v>
      </c>
      <c r="S151" s="89" t="s">
        <v>18</v>
      </c>
      <c r="T151" s="89" t="s">
        <v>18</v>
      </c>
      <c r="U151" s="42">
        <v>5.9694251627658845</v>
      </c>
      <c r="V151" s="42">
        <v>4.0428184225199786</v>
      </c>
      <c r="W151" s="43">
        <v>31.823793209382799</v>
      </c>
      <c r="X151" s="39">
        <v>0.76467191743127538</v>
      </c>
      <c r="Y151" s="40">
        <v>0.8292455450090136</v>
      </c>
      <c r="Z151" s="40">
        <v>0.85020111656689301</v>
      </c>
      <c r="AA151" s="40">
        <v>1.0127039214203557</v>
      </c>
      <c r="AB151" s="89" t="s">
        <v>18</v>
      </c>
      <c r="AC151" s="89" t="s">
        <v>18</v>
      </c>
      <c r="AD151" s="89" t="s">
        <v>18</v>
      </c>
      <c r="AE151" s="42">
        <v>6.4573627577738213</v>
      </c>
      <c r="AF151" s="42">
        <v>2.0955571557879416</v>
      </c>
      <c r="AG151" s="43">
        <v>16.25028048534627</v>
      </c>
      <c r="AH151" s="39">
        <v>0.10676289593771233</v>
      </c>
      <c r="AI151" s="40">
        <v>9.1117727853796293E-2</v>
      </c>
      <c r="AJ151" s="40">
        <v>0.10894776472904841</v>
      </c>
      <c r="AK151" s="40">
        <v>0.2338874442372012</v>
      </c>
      <c r="AL151" s="89" t="s">
        <v>18</v>
      </c>
      <c r="AM151" s="89" t="s">
        <v>18</v>
      </c>
      <c r="AN151" s="89" t="s">
        <v>18</v>
      </c>
      <c r="AO151" s="42">
        <v>-1.5645168083916041</v>
      </c>
      <c r="AP151" s="42">
        <v>1.7830036875252113</v>
      </c>
      <c r="AQ151" s="43">
        <v>12.49396795081528</v>
      </c>
      <c r="AR151" s="90" t="s">
        <v>18</v>
      </c>
      <c r="AS151" s="91" t="s">
        <v>18</v>
      </c>
      <c r="AT151" s="40">
        <v>0.66142266808182792</v>
      </c>
      <c r="AU151" s="40">
        <v>0.89346849441308596</v>
      </c>
      <c r="AV151" s="89" t="s">
        <v>18</v>
      </c>
      <c r="AW151" s="89" t="s">
        <v>18</v>
      </c>
      <c r="AX151" s="89" t="s">
        <v>18</v>
      </c>
      <c r="AY151" s="42" t="s">
        <v>18</v>
      </c>
      <c r="AZ151" s="42" t="s">
        <v>18</v>
      </c>
      <c r="BA151" s="43">
        <v>23.204582633125803</v>
      </c>
    </row>
    <row r="152" spans="1:53" ht="14.25" customHeight="1" x14ac:dyDescent="0.25">
      <c r="A152" s="26" t="str">
        <f t="shared" ref="A152" si="334">B152</f>
        <v>Чувашская Республика</v>
      </c>
      <c r="B152" s="125" t="s">
        <v>69</v>
      </c>
      <c r="C152" s="27" t="s">
        <v>17</v>
      </c>
      <c r="D152" s="28">
        <f t="shared" ref="D152:G153" si="335">N152+X152+AH152</f>
        <v>1245.444</v>
      </c>
      <c r="E152" s="29">
        <f t="shared" si="335"/>
        <v>1290.5889999999999</v>
      </c>
      <c r="F152" s="29">
        <f t="shared" si="335"/>
        <v>1219.8690000000001</v>
      </c>
      <c r="G152" s="29">
        <f t="shared" si="335"/>
        <v>1391.047</v>
      </c>
      <c r="H152" s="30">
        <f t="shared" ref="H152:J153" si="336">E152/D152</f>
        <v>1.0362481171373421</v>
      </c>
      <c r="I152" s="30">
        <f t="shared" si="336"/>
        <v>0.9452033141457119</v>
      </c>
      <c r="J152" s="30">
        <f t="shared" si="336"/>
        <v>1.1403249037396637</v>
      </c>
      <c r="K152" s="29">
        <f t="shared" ref="K152:M153" si="337">E152-D152</f>
        <v>45.144999999999982</v>
      </c>
      <c r="L152" s="29">
        <f t="shared" si="337"/>
        <v>-70.7199999999998</v>
      </c>
      <c r="M152" s="31">
        <v>171.17799999999988</v>
      </c>
      <c r="N152" s="28">
        <v>106.105</v>
      </c>
      <c r="O152" s="29">
        <v>118.212</v>
      </c>
      <c r="P152" s="29">
        <v>123.646</v>
      </c>
      <c r="Q152" s="29">
        <v>152.37700000000001</v>
      </c>
      <c r="R152" s="30">
        <v>1.1141039536308375</v>
      </c>
      <c r="S152" s="30">
        <v>1.0459682604134943</v>
      </c>
      <c r="T152" s="30">
        <v>1.2323649774355823</v>
      </c>
      <c r="U152" s="29">
        <v>12.106999999999999</v>
      </c>
      <c r="V152" s="29">
        <v>5.4339999999999975</v>
      </c>
      <c r="W152" s="31">
        <v>28.731000000000009</v>
      </c>
      <c r="X152" s="28">
        <v>407.47300000000001</v>
      </c>
      <c r="Y152" s="29">
        <v>451.88799999999998</v>
      </c>
      <c r="Z152" s="29">
        <v>544.73800000000006</v>
      </c>
      <c r="AA152" s="29">
        <v>641.84</v>
      </c>
      <c r="AB152" s="30">
        <v>1.1090010871885989</v>
      </c>
      <c r="AC152" s="30">
        <v>1.2054712672166557</v>
      </c>
      <c r="AD152" s="30">
        <v>1.1782545003285982</v>
      </c>
      <c r="AE152" s="29">
        <v>44.414999999999964</v>
      </c>
      <c r="AF152" s="29">
        <v>92.85000000000008</v>
      </c>
      <c r="AG152" s="31">
        <v>97.101999999999975</v>
      </c>
      <c r="AH152" s="28">
        <v>731.86599999999999</v>
      </c>
      <c r="AI152" s="29">
        <v>720.48900000000003</v>
      </c>
      <c r="AJ152" s="29">
        <v>551.48500000000001</v>
      </c>
      <c r="AK152" s="29">
        <v>596.83000000000004</v>
      </c>
      <c r="AL152" s="30">
        <v>0.98445480456804946</v>
      </c>
      <c r="AM152" s="30">
        <v>0.76543153330585201</v>
      </c>
      <c r="AN152" s="30">
        <v>1.0822234512271414</v>
      </c>
      <c r="AO152" s="29">
        <v>-11.376999999999953</v>
      </c>
      <c r="AP152" s="29">
        <v>-169.00400000000002</v>
      </c>
      <c r="AQ152" s="31">
        <v>45.345000000000027</v>
      </c>
      <c r="AR152" s="28" t="s">
        <v>18</v>
      </c>
      <c r="AS152" s="29" t="s">
        <v>18</v>
      </c>
      <c r="AT152" s="29">
        <v>172.95500000000001</v>
      </c>
      <c r="AU152" s="29">
        <v>162.905</v>
      </c>
      <c r="AV152" s="30" t="s">
        <v>18</v>
      </c>
      <c r="AW152" s="30" t="s">
        <v>18</v>
      </c>
      <c r="AX152" s="30">
        <v>0.94189239975716221</v>
      </c>
      <c r="AY152" s="29" t="s">
        <v>18</v>
      </c>
      <c r="AZ152" s="29" t="s">
        <v>18</v>
      </c>
      <c r="BA152" s="31">
        <v>-10.050000000000011</v>
      </c>
    </row>
    <row r="153" spans="1:53" ht="14.25" customHeight="1" x14ac:dyDescent="0.25">
      <c r="A153" s="32" t="str">
        <f t="shared" ref="A153:A154" si="338">A152</f>
        <v>Чувашская Республика</v>
      </c>
      <c r="B153" s="123"/>
      <c r="C153" s="27" t="s">
        <v>19</v>
      </c>
      <c r="D153" s="33">
        <f t="shared" si="335"/>
        <v>186.10999999999999</v>
      </c>
      <c r="E153" s="34">
        <f t="shared" si="335"/>
        <v>293.98900000000003</v>
      </c>
      <c r="F153" s="34">
        <f t="shared" si="335"/>
        <v>388.916</v>
      </c>
      <c r="G153" s="34">
        <f t="shared" si="335"/>
        <v>503.7</v>
      </c>
      <c r="H153" s="35">
        <f t="shared" si="336"/>
        <v>1.5796518188168291</v>
      </c>
      <c r="I153" s="35">
        <f t="shared" si="336"/>
        <v>1.3228930334128146</v>
      </c>
      <c r="J153" s="35">
        <f t="shared" si="336"/>
        <v>1.2951382817883552</v>
      </c>
      <c r="K153" s="34">
        <f t="shared" si="337"/>
        <v>107.87900000000005</v>
      </c>
      <c r="L153" s="34">
        <f t="shared" si="337"/>
        <v>94.926999999999964</v>
      </c>
      <c r="M153" s="36">
        <v>114.78399999999999</v>
      </c>
      <c r="N153" s="33">
        <v>25.167000000000002</v>
      </c>
      <c r="O153" s="34">
        <v>31.207000000000001</v>
      </c>
      <c r="P153" s="34">
        <v>35.411999999999999</v>
      </c>
      <c r="Q153" s="34">
        <v>55.872999999999998</v>
      </c>
      <c r="R153" s="35">
        <v>1.2399968212341559</v>
      </c>
      <c r="S153" s="35">
        <v>1.1347454096837248</v>
      </c>
      <c r="T153" s="35">
        <v>1.5777984863887948</v>
      </c>
      <c r="U153" s="34">
        <v>6.0399999999999991</v>
      </c>
      <c r="V153" s="34">
        <v>4.2049999999999983</v>
      </c>
      <c r="W153" s="36">
        <v>20.460999999999999</v>
      </c>
      <c r="X153" s="33">
        <v>120.026</v>
      </c>
      <c r="Y153" s="34">
        <v>156.11500000000001</v>
      </c>
      <c r="Z153" s="34">
        <v>206.82499999999999</v>
      </c>
      <c r="AA153" s="34">
        <v>316.589</v>
      </c>
      <c r="AB153" s="35">
        <v>1.3006765200873145</v>
      </c>
      <c r="AC153" s="35">
        <v>1.3248246484963007</v>
      </c>
      <c r="AD153" s="35">
        <v>1.5307095370482293</v>
      </c>
      <c r="AE153" s="34">
        <v>36.089000000000013</v>
      </c>
      <c r="AF153" s="34">
        <v>50.70999999999998</v>
      </c>
      <c r="AG153" s="36">
        <v>109.76400000000001</v>
      </c>
      <c r="AH153" s="33">
        <v>40.917000000000002</v>
      </c>
      <c r="AI153" s="34">
        <v>106.667</v>
      </c>
      <c r="AJ153" s="34">
        <v>146.679</v>
      </c>
      <c r="AK153" s="34">
        <v>131.238</v>
      </c>
      <c r="AL153" s="35">
        <v>2.6069115526553754</v>
      </c>
      <c r="AM153" s="35">
        <v>1.3751113277771008</v>
      </c>
      <c r="AN153" s="35">
        <v>0.89472930685374186</v>
      </c>
      <c r="AO153" s="34">
        <v>65.75</v>
      </c>
      <c r="AP153" s="34">
        <v>40.012</v>
      </c>
      <c r="AQ153" s="36">
        <v>-15.441000000000003</v>
      </c>
      <c r="AR153" s="33">
        <v>24.471</v>
      </c>
      <c r="AS153" s="34">
        <v>31.37</v>
      </c>
      <c r="AT153" s="34">
        <v>44.610999999999997</v>
      </c>
      <c r="AU153" s="34">
        <v>58.555</v>
      </c>
      <c r="AV153" s="35">
        <v>1.2819255445220874</v>
      </c>
      <c r="AW153" s="35">
        <v>1.4220911699075549</v>
      </c>
      <c r="AX153" s="35">
        <v>1.3125686489879178</v>
      </c>
      <c r="AY153" s="34">
        <v>6.8990000000000009</v>
      </c>
      <c r="AZ153" s="34">
        <v>13.240999999999996</v>
      </c>
      <c r="BA153" s="36">
        <v>13.944000000000003</v>
      </c>
    </row>
    <row r="154" spans="1:53" ht="45.75" customHeight="1" thickBot="1" x14ac:dyDescent="0.3">
      <c r="A154" s="37" t="str">
        <f t="shared" si="338"/>
        <v>Чувашская Республика</v>
      </c>
      <c r="B154" s="124"/>
      <c r="C154" s="38" t="s">
        <v>20</v>
      </c>
      <c r="D154" s="39">
        <f t="shared" ref="D154:G154" si="339">D153/D152</f>
        <v>0.14943265213048518</v>
      </c>
      <c r="E154" s="40">
        <f t="shared" si="339"/>
        <v>0.22779444114276509</v>
      </c>
      <c r="F154" s="40">
        <f t="shared" si="339"/>
        <v>0.3188178402762919</v>
      </c>
      <c r="G154" s="40">
        <f t="shared" si="339"/>
        <v>0.36210135243453312</v>
      </c>
      <c r="H154" s="89" t="s">
        <v>18</v>
      </c>
      <c r="I154" s="89" t="s">
        <v>18</v>
      </c>
      <c r="J154" s="89" t="s">
        <v>18</v>
      </c>
      <c r="K154" s="42">
        <f t="shared" ref="K154:M154" si="340">(E154-D154)*100</f>
        <v>7.8361789012279912</v>
      </c>
      <c r="L154" s="42">
        <f t="shared" si="340"/>
        <v>9.1023399133526812</v>
      </c>
      <c r="M154" s="43">
        <v>4.3283512158241226</v>
      </c>
      <c r="N154" s="39">
        <v>0.23718957636303661</v>
      </c>
      <c r="O154" s="40">
        <v>0.26399181132203159</v>
      </c>
      <c r="P154" s="40">
        <v>0.28639826601750157</v>
      </c>
      <c r="Q154" s="40">
        <v>0.36667607316064754</v>
      </c>
      <c r="R154" s="89" t="s">
        <v>18</v>
      </c>
      <c r="S154" s="89" t="s">
        <v>18</v>
      </c>
      <c r="T154" s="89" t="s">
        <v>18</v>
      </c>
      <c r="U154" s="42">
        <v>2.6802234958994973</v>
      </c>
      <c r="V154" s="42">
        <v>2.2406454695469979</v>
      </c>
      <c r="W154" s="43">
        <v>8.0277807143145967</v>
      </c>
      <c r="X154" s="39">
        <v>0.29456184826970128</v>
      </c>
      <c r="Y154" s="40">
        <v>0.34547277201430449</v>
      </c>
      <c r="Z154" s="40">
        <v>0.37967793691646251</v>
      </c>
      <c r="AA154" s="40">
        <v>0.4932522123893805</v>
      </c>
      <c r="AB154" s="89" t="s">
        <v>18</v>
      </c>
      <c r="AC154" s="89" t="s">
        <v>18</v>
      </c>
      <c r="AD154" s="89" t="s">
        <v>18</v>
      </c>
      <c r="AE154" s="42">
        <v>5.0910923744603211</v>
      </c>
      <c r="AF154" s="42">
        <v>3.4205164902158023</v>
      </c>
      <c r="AG154" s="43">
        <v>11.357427547291799</v>
      </c>
      <c r="AH154" s="39">
        <v>5.5907775467093704E-2</v>
      </c>
      <c r="AI154" s="40">
        <v>0.14804806180247027</v>
      </c>
      <c r="AJ154" s="40">
        <v>0.26597096929200248</v>
      </c>
      <c r="AK154" s="40">
        <v>0.21989176147311629</v>
      </c>
      <c r="AL154" s="89" t="s">
        <v>18</v>
      </c>
      <c r="AM154" s="89" t="s">
        <v>18</v>
      </c>
      <c r="AN154" s="89" t="s">
        <v>18</v>
      </c>
      <c r="AO154" s="42">
        <v>9.2140286335376569</v>
      </c>
      <c r="AP154" s="42">
        <v>11.792290748953221</v>
      </c>
      <c r="AQ154" s="43">
        <v>-4.6079207818886196</v>
      </c>
      <c r="AR154" s="90" t="s">
        <v>18</v>
      </c>
      <c r="AS154" s="91" t="s">
        <v>18</v>
      </c>
      <c r="AT154" s="40">
        <v>0.25793414471972476</v>
      </c>
      <c r="AU154" s="40">
        <v>0.35944261993186211</v>
      </c>
      <c r="AV154" s="89" t="s">
        <v>18</v>
      </c>
      <c r="AW154" s="89" t="s">
        <v>18</v>
      </c>
      <c r="AX154" s="89" t="s">
        <v>18</v>
      </c>
      <c r="AY154" s="42" t="s">
        <v>18</v>
      </c>
      <c r="AZ154" s="42" t="s">
        <v>18</v>
      </c>
      <c r="BA154" s="43">
        <v>10.150847521213734</v>
      </c>
    </row>
    <row r="155" spans="1:53" ht="14.25" customHeight="1" x14ac:dyDescent="0.25">
      <c r="A155" s="26" t="str">
        <f t="shared" ref="A155" si="341">B155</f>
        <v>Кировская область</v>
      </c>
      <c r="B155" s="125" t="s">
        <v>70</v>
      </c>
      <c r="C155" s="27" t="s">
        <v>17</v>
      </c>
      <c r="D155" s="28">
        <f t="shared" ref="D155:G156" si="342">N155+X155+AH155</f>
        <v>1678.0810000000001</v>
      </c>
      <c r="E155" s="29">
        <f t="shared" si="342"/>
        <v>1552.548</v>
      </c>
      <c r="F155" s="29">
        <f t="shared" si="342"/>
        <v>1597.0460000000003</v>
      </c>
      <c r="G155" s="29">
        <f t="shared" si="342"/>
        <v>1632.3910000000001</v>
      </c>
      <c r="H155" s="30">
        <f t="shared" ref="H155:J156" si="343">E155/D155</f>
        <v>0.92519252646326366</v>
      </c>
      <c r="I155" s="30">
        <f t="shared" si="343"/>
        <v>1.0286612716643868</v>
      </c>
      <c r="J155" s="30">
        <f t="shared" si="343"/>
        <v>1.0221314852546513</v>
      </c>
      <c r="K155" s="29">
        <f t="shared" ref="K155:M156" si="344">E155-D155</f>
        <v>-125.53300000000013</v>
      </c>
      <c r="L155" s="29">
        <f t="shared" si="344"/>
        <v>44.498000000000275</v>
      </c>
      <c r="M155" s="31">
        <v>35.3449999999998</v>
      </c>
      <c r="N155" s="28">
        <v>246.512</v>
      </c>
      <c r="O155" s="29">
        <v>253.06899999999999</v>
      </c>
      <c r="P155" s="29">
        <v>258.404</v>
      </c>
      <c r="Q155" s="29">
        <v>310.55200000000002</v>
      </c>
      <c r="R155" s="30">
        <v>1.0265991107937951</v>
      </c>
      <c r="S155" s="30">
        <v>1.0210812071016206</v>
      </c>
      <c r="T155" s="30">
        <v>1.2018080215476541</v>
      </c>
      <c r="U155" s="29">
        <v>6.5569999999999879</v>
      </c>
      <c r="V155" s="29">
        <v>5.335000000000008</v>
      </c>
      <c r="W155" s="31">
        <v>52.148000000000025</v>
      </c>
      <c r="X155" s="28">
        <v>759.62199999999996</v>
      </c>
      <c r="Y155" s="29">
        <v>828.33699999999999</v>
      </c>
      <c r="Z155" s="29">
        <v>958.18600000000004</v>
      </c>
      <c r="AA155" s="29">
        <v>957.80600000000004</v>
      </c>
      <c r="AB155" s="30">
        <v>1.0904594653656687</v>
      </c>
      <c r="AC155" s="30">
        <v>1.1567586622352981</v>
      </c>
      <c r="AD155" s="105">
        <v>0.99960341729058866</v>
      </c>
      <c r="AE155" s="29">
        <v>68.715000000000032</v>
      </c>
      <c r="AF155" s="29">
        <v>129.84900000000005</v>
      </c>
      <c r="AG155" s="31">
        <v>-0.37999999999999545</v>
      </c>
      <c r="AH155" s="28">
        <v>671.947</v>
      </c>
      <c r="AI155" s="29">
        <v>471.142</v>
      </c>
      <c r="AJ155" s="29">
        <v>380.45600000000002</v>
      </c>
      <c r="AK155" s="29">
        <v>364.03300000000002</v>
      </c>
      <c r="AL155" s="30">
        <v>0.70115946644601435</v>
      </c>
      <c r="AM155" s="30">
        <v>0.80751875230822134</v>
      </c>
      <c r="AN155" s="30">
        <v>0.95683337889269715</v>
      </c>
      <c r="AO155" s="29">
        <v>-200.80500000000001</v>
      </c>
      <c r="AP155" s="29">
        <v>-90.685999999999979</v>
      </c>
      <c r="AQ155" s="31">
        <v>-16.423000000000002</v>
      </c>
      <c r="AR155" s="28" t="s">
        <v>18</v>
      </c>
      <c r="AS155" s="29" t="s">
        <v>18</v>
      </c>
      <c r="AT155" s="29">
        <v>136.95099999999999</v>
      </c>
      <c r="AU155" s="29">
        <v>139.345</v>
      </c>
      <c r="AV155" s="30" t="s">
        <v>18</v>
      </c>
      <c r="AW155" s="30" t="s">
        <v>18</v>
      </c>
      <c r="AX155" s="30">
        <v>1.0174807047776213</v>
      </c>
      <c r="AY155" s="29" t="s">
        <v>18</v>
      </c>
      <c r="AZ155" s="29" t="s">
        <v>18</v>
      </c>
      <c r="BA155" s="31">
        <v>2.3940000000000055</v>
      </c>
    </row>
    <row r="156" spans="1:53" ht="14.25" customHeight="1" x14ac:dyDescent="0.25">
      <c r="A156" s="32" t="str">
        <f t="shared" ref="A156:A157" si="345">A155</f>
        <v>Кировская область</v>
      </c>
      <c r="B156" s="123"/>
      <c r="C156" s="27" t="s">
        <v>19</v>
      </c>
      <c r="D156" s="33">
        <f t="shared" si="342"/>
        <v>434.62199999999996</v>
      </c>
      <c r="E156" s="34">
        <f t="shared" si="342"/>
        <v>545.27700000000004</v>
      </c>
      <c r="F156" s="34">
        <f t="shared" si="342"/>
        <v>647.96799999999996</v>
      </c>
      <c r="G156" s="34">
        <f t="shared" si="342"/>
        <v>791.08500000000004</v>
      </c>
      <c r="H156" s="35">
        <f t="shared" si="343"/>
        <v>1.2546005494429644</v>
      </c>
      <c r="I156" s="35">
        <f t="shared" si="343"/>
        <v>1.1883281341409961</v>
      </c>
      <c r="J156" s="35">
        <f t="shared" si="343"/>
        <v>1.2208704750851895</v>
      </c>
      <c r="K156" s="34">
        <f t="shared" si="344"/>
        <v>110.65500000000009</v>
      </c>
      <c r="L156" s="34">
        <f t="shared" si="344"/>
        <v>102.69099999999992</v>
      </c>
      <c r="M156" s="36">
        <v>143.11700000000008</v>
      </c>
      <c r="N156" s="33">
        <v>60.173999999999999</v>
      </c>
      <c r="O156" s="34">
        <v>75.301000000000002</v>
      </c>
      <c r="P156" s="34">
        <v>91.082999999999998</v>
      </c>
      <c r="Q156" s="34">
        <v>120.95699999999999</v>
      </c>
      <c r="R156" s="35">
        <v>1.2513876425034067</v>
      </c>
      <c r="S156" s="35">
        <v>1.2095855300726417</v>
      </c>
      <c r="T156" s="35">
        <v>1.3279865617074535</v>
      </c>
      <c r="U156" s="34">
        <v>15.127000000000002</v>
      </c>
      <c r="V156" s="34">
        <v>15.781999999999996</v>
      </c>
      <c r="W156" s="36">
        <v>29.873999999999995</v>
      </c>
      <c r="X156" s="33">
        <v>287.45</v>
      </c>
      <c r="Y156" s="34">
        <v>356.18900000000002</v>
      </c>
      <c r="Z156" s="34">
        <v>446.29199999999997</v>
      </c>
      <c r="AA156" s="34">
        <v>530.24099999999999</v>
      </c>
      <c r="AB156" s="35">
        <v>1.23913376239346</v>
      </c>
      <c r="AC156" s="35">
        <v>1.2529640162947198</v>
      </c>
      <c r="AD156" s="35">
        <v>1.1881033045629319</v>
      </c>
      <c r="AE156" s="34">
        <v>68.739000000000033</v>
      </c>
      <c r="AF156" s="34">
        <v>90.102999999999952</v>
      </c>
      <c r="AG156" s="36">
        <v>83.949000000000012</v>
      </c>
      <c r="AH156" s="33">
        <v>86.998000000000005</v>
      </c>
      <c r="AI156" s="34">
        <v>113.78700000000001</v>
      </c>
      <c r="AJ156" s="34">
        <v>110.593</v>
      </c>
      <c r="AK156" s="34">
        <v>139.887</v>
      </c>
      <c r="AL156" s="35">
        <v>1.3079266190027357</v>
      </c>
      <c r="AM156" s="35">
        <v>0.97193000957930165</v>
      </c>
      <c r="AN156" s="35">
        <v>1.2648811407593608</v>
      </c>
      <c r="AO156" s="34">
        <v>26.789000000000001</v>
      </c>
      <c r="AP156" s="34">
        <v>-3.1940000000000026</v>
      </c>
      <c r="AQ156" s="36">
        <v>29.293999999999997</v>
      </c>
      <c r="AR156" s="33">
        <v>41.034999999999997</v>
      </c>
      <c r="AS156" s="34">
        <v>51.378</v>
      </c>
      <c r="AT156" s="34">
        <v>58.524999999999999</v>
      </c>
      <c r="AU156" s="34">
        <v>75.123000000000005</v>
      </c>
      <c r="AV156" s="35">
        <v>1.2520531253807725</v>
      </c>
      <c r="AW156" s="35">
        <v>1.1391062322394798</v>
      </c>
      <c r="AX156" s="35">
        <v>1.2836052968816747</v>
      </c>
      <c r="AY156" s="34">
        <v>10.343000000000004</v>
      </c>
      <c r="AZ156" s="34">
        <v>7.1469999999999985</v>
      </c>
      <c r="BA156" s="36">
        <v>16.598000000000006</v>
      </c>
    </row>
    <row r="157" spans="1:53" ht="45.75" customHeight="1" thickBot="1" x14ac:dyDescent="0.3">
      <c r="A157" s="37" t="str">
        <f t="shared" si="345"/>
        <v>Кировская область</v>
      </c>
      <c r="B157" s="124"/>
      <c r="C157" s="38" t="s">
        <v>20</v>
      </c>
      <c r="D157" s="39">
        <f t="shared" ref="D157:G157" si="346">D156/D155</f>
        <v>0.25899941659550396</v>
      </c>
      <c r="E157" s="40">
        <f t="shared" si="346"/>
        <v>0.351214261974509</v>
      </c>
      <c r="F157" s="40">
        <f t="shared" si="346"/>
        <v>0.40572907730898161</v>
      </c>
      <c r="G157" s="40">
        <f t="shared" si="346"/>
        <v>0.48461734964233444</v>
      </c>
      <c r="H157" s="89" t="s">
        <v>18</v>
      </c>
      <c r="I157" s="89" t="s">
        <v>18</v>
      </c>
      <c r="J157" s="89" t="s">
        <v>18</v>
      </c>
      <c r="K157" s="42">
        <f t="shared" ref="K157:M157" si="347">(E157-D157)*100</f>
        <v>9.2214845379005048</v>
      </c>
      <c r="L157" s="42">
        <f t="shared" si="347"/>
        <v>5.4514815334472608</v>
      </c>
      <c r="M157" s="43">
        <v>7.8888272333352827</v>
      </c>
      <c r="N157" s="39">
        <v>0.2441017070162913</v>
      </c>
      <c r="O157" s="40">
        <v>0.29755126072336008</v>
      </c>
      <c r="P157" s="40">
        <v>0.35248293370071671</v>
      </c>
      <c r="Q157" s="40">
        <v>0.38949032690177487</v>
      </c>
      <c r="R157" s="89" t="s">
        <v>18</v>
      </c>
      <c r="S157" s="89" t="s">
        <v>18</v>
      </c>
      <c r="T157" s="89" t="s">
        <v>18</v>
      </c>
      <c r="U157" s="42">
        <v>5.3449553707068773</v>
      </c>
      <c r="V157" s="42">
        <v>5.4931672977356625</v>
      </c>
      <c r="W157" s="43">
        <v>3.700739320105817</v>
      </c>
      <c r="X157" s="39">
        <v>0.37841189433692018</v>
      </c>
      <c r="Y157" s="40">
        <v>0.43000493760389796</v>
      </c>
      <c r="Z157" s="40">
        <v>0.46576760670683975</v>
      </c>
      <c r="AA157" s="40">
        <v>0.55359958070841064</v>
      </c>
      <c r="AB157" s="89" t="s">
        <v>18</v>
      </c>
      <c r="AC157" s="89" t="s">
        <v>18</v>
      </c>
      <c r="AD157" s="89" t="s">
        <v>18</v>
      </c>
      <c r="AE157" s="42">
        <v>5.1593043266977778</v>
      </c>
      <c r="AF157" s="42">
        <v>3.5762669102941791</v>
      </c>
      <c r="AG157" s="43">
        <v>8.7831974001570892</v>
      </c>
      <c r="AH157" s="39">
        <v>0.12947152081935034</v>
      </c>
      <c r="AI157" s="40">
        <v>0.24151317437205769</v>
      </c>
      <c r="AJ157" s="40">
        <v>0.29068538806064304</v>
      </c>
      <c r="AK157" s="40">
        <v>0.38427010738037481</v>
      </c>
      <c r="AL157" s="89" t="s">
        <v>18</v>
      </c>
      <c r="AM157" s="89" t="s">
        <v>18</v>
      </c>
      <c r="AN157" s="89" t="s">
        <v>18</v>
      </c>
      <c r="AO157" s="42">
        <v>11.204165355270735</v>
      </c>
      <c r="AP157" s="42">
        <v>4.9172213688585344</v>
      </c>
      <c r="AQ157" s="43">
        <v>9.3584719319731775</v>
      </c>
      <c r="AR157" s="90" t="s">
        <v>18</v>
      </c>
      <c r="AS157" s="91" t="s">
        <v>18</v>
      </c>
      <c r="AT157" s="40">
        <v>0.42734262619477043</v>
      </c>
      <c r="AU157" s="40">
        <v>0.53911514586099252</v>
      </c>
      <c r="AV157" s="89" t="s">
        <v>18</v>
      </c>
      <c r="AW157" s="89" t="s">
        <v>18</v>
      </c>
      <c r="AX157" s="89" t="s">
        <v>18</v>
      </c>
      <c r="AY157" s="42" t="s">
        <v>18</v>
      </c>
      <c r="AZ157" s="42" t="s">
        <v>18</v>
      </c>
      <c r="BA157" s="43">
        <v>11.17725196662221</v>
      </c>
    </row>
    <row r="158" spans="1:53" ht="14.25" customHeight="1" x14ac:dyDescent="0.25">
      <c r="A158" s="26" t="str">
        <f t="shared" ref="A158" si="348">B158</f>
        <v>Нижегородская область</v>
      </c>
      <c r="B158" s="125" t="s">
        <v>71</v>
      </c>
      <c r="C158" s="27" t="s">
        <v>17</v>
      </c>
      <c r="D158" s="28">
        <f t="shared" ref="D158:G159" si="349">N158+X158+AH158</f>
        <v>6309.6260000000002</v>
      </c>
      <c r="E158" s="29">
        <f t="shared" si="349"/>
        <v>6783.8850000000002</v>
      </c>
      <c r="F158" s="29">
        <f t="shared" si="349"/>
        <v>7011.665</v>
      </c>
      <c r="G158" s="29">
        <f t="shared" si="349"/>
        <v>6098.8279999999995</v>
      </c>
      <c r="H158" s="30">
        <f t="shared" ref="H158:J159" si="350">E158/D158</f>
        <v>1.075164359979498</v>
      </c>
      <c r="I158" s="30">
        <f t="shared" si="350"/>
        <v>1.0335766305000749</v>
      </c>
      <c r="J158" s="30">
        <f t="shared" si="350"/>
        <v>0.86981166384874342</v>
      </c>
      <c r="K158" s="29">
        <f t="shared" ref="K158:M159" si="351">E158-D158</f>
        <v>474.25900000000001</v>
      </c>
      <c r="L158" s="29">
        <f t="shared" si="351"/>
        <v>227.77999999999975</v>
      </c>
      <c r="M158" s="31">
        <v>-912.83700000000044</v>
      </c>
      <c r="N158" s="28">
        <v>433.31599999999997</v>
      </c>
      <c r="O158" s="29">
        <v>490.61500000000001</v>
      </c>
      <c r="P158" s="29">
        <v>524.51099999999997</v>
      </c>
      <c r="Q158" s="29">
        <v>521.66200000000003</v>
      </c>
      <c r="R158" s="30">
        <v>1.1322337508884972</v>
      </c>
      <c r="S158" s="30">
        <v>1.0690887967143279</v>
      </c>
      <c r="T158" s="30">
        <v>0.99456827406860882</v>
      </c>
      <c r="U158" s="29">
        <v>57.299000000000035</v>
      </c>
      <c r="V158" s="29">
        <v>33.895999999999958</v>
      </c>
      <c r="W158" s="31">
        <v>-2.8489999999999327</v>
      </c>
      <c r="X158" s="28">
        <v>2582.4160000000002</v>
      </c>
      <c r="Y158" s="29">
        <v>2696.7339999999999</v>
      </c>
      <c r="Z158" s="29">
        <v>3166.152</v>
      </c>
      <c r="AA158" s="29">
        <v>2904.7249999999999</v>
      </c>
      <c r="AB158" s="30">
        <v>1.0442678484024261</v>
      </c>
      <c r="AC158" s="30">
        <v>1.174069077632425</v>
      </c>
      <c r="AD158" s="30">
        <v>0.91743068557668739</v>
      </c>
      <c r="AE158" s="29">
        <v>114.31799999999976</v>
      </c>
      <c r="AF158" s="29">
        <v>469.41800000000012</v>
      </c>
      <c r="AG158" s="31">
        <v>-261.42700000000013</v>
      </c>
      <c r="AH158" s="28">
        <v>3293.8939999999998</v>
      </c>
      <c r="AI158" s="29">
        <v>3596.5360000000001</v>
      </c>
      <c r="AJ158" s="29">
        <v>3321.002</v>
      </c>
      <c r="AK158" s="29">
        <v>2672.4409999999998</v>
      </c>
      <c r="AL158" s="30">
        <v>1.0918797022612143</v>
      </c>
      <c r="AM158" s="30">
        <v>0.92338906102983531</v>
      </c>
      <c r="AN158" s="30">
        <v>0.80470924136751498</v>
      </c>
      <c r="AO158" s="29">
        <v>302.64200000000028</v>
      </c>
      <c r="AP158" s="29">
        <v>-275.53400000000011</v>
      </c>
      <c r="AQ158" s="31">
        <v>-648.56100000000015</v>
      </c>
      <c r="AR158" s="28" t="s">
        <v>18</v>
      </c>
      <c r="AS158" s="29" t="s">
        <v>18</v>
      </c>
      <c r="AT158" s="29">
        <v>660.06799999999998</v>
      </c>
      <c r="AU158" s="29">
        <v>600.005</v>
      </c>
      <c r="AV158" s="30" t="s">
        <v>18</v>
      </c>
      <c r="AW158" s="30" t="s">
        <v>18</v>
      </c>
      <c r="AX158" s="30">
        <v>0.90900482980541397</v>
      </c>
      <c r="AY158" s="29" t="s">
        <v>18</v>
      </c>
      <c r="AZ158" s="29" t="s">
        <v>18</v>
      </c>
      <c r="BA158" s="31">
        <v>-60.062999999999988</v>
      </c>
    </row>
    <row r="159" spans="1:53" ht="14.25" customHeight="1" x14ac:dyDescent="0.25">
      <c r="A159" s="32" t="str">
        <f t="shared" ref="A159:A160" si="352">A158</f>
        <v>Нижегородская область</v>
      </c>
      <c r="B159" s="123"/>
      <c r="C159" s="27" t="s">
        <v>19</v>
      </c>
      <c r="D159" s="33">
        <f t="shared" si="349"/>
        <v>2071.4470000000001</v>
      </c>
      <c r="E159" s="34">
        <f t="shared" si="349"/>
        <v>2474.1869999999999</v>
      </c>
      <c r="F159" s="34">
        <f t="shared" si="349"/>
        <v>2758.364</v>
      </c>
      <c r="G159" s="34">
        <f t="shared" si="349"/>
        <v>3170.0209999999997</v>
      </c>
      <c r="H159" s="35">
        <f t="shared" si="350"/>
        <v>1.1944244771891339</v>
      </c>
      <c r="I159" s="35">
        <f t="shared" si="350"/>
        <v>1.1148567185907938</v>
      </c>
      <c r="J159" s="35">
        <f t="shared" si="350"/>
        <v>1.1492395492400567</v>
      </c>
      <c r="K159" s="34">
        <f t="shared" si="351"/>
        <v>402.73999999999978</v>
      </c>
      <c r="L159" s="34">
        <f t="shared" si="351"/>
        <v>284.17700000000013</v>
      </c>
      <c r="M159" s="36">
        <v>411.6569999999997</v>
      </c>
      <c r="N159" s="33">
        <v>160.74700000000001</v>
      </c>
      <c r="O159" s="34">
        <v>205.46899999999999</v>
      </c>
      <c r="P159" s="34">
        <v>217.78100000000001</v>
      </c>
      <c r="Q159" s="34">
        <v>265.35899999999998</v>
      </c>
      <c r="R159" s="35">
        <v>1.2782135903002854</v>
      </c>
      <c r="S159" s="35">
        <v>1.059921448004322</v>
      </c>
      <c r="T159" s="35">
        <v>1.218467175740767</v>
      </c>
      <c r="U159" s="34">
        <v>44.72199999999998</v>
      </c>
      <c r="V159" s="34">
        <v>12.312000000000012</v>
      </c>
      <c r="W159" s="36">
        <v>47.577999999999975</v>
      </c>
      <c r="X159" s="33">
        <v>1500.5150000000001</v>
      </c>
      <c r="Y159" s="34">
        <v>1697.3620000000001</v>
      </c>
      <c r="Z159" s="34">
        <v>1884.65</v>
      </c>
      <c r="AA159" s="34">
        <v>2158.1889999999999</v>
      </c>
      <c r="AB159" s="35">
        <v>1.1311862927061709</v>
      </c>
      <c r="AC159" s="35">
        <v>1.1103406344668962</v>
      </c>
      <c r="AD159" s="35">
        <v>1.1451404770116467</v>
      </c>
      <c r="AE159" s="34">
        <v>196.84699999999998</v>
      </c>
      <c r="AF159" s="34">
        <v>187.28800000000001</v>
      </c>
      <c r="AG159" s="36">
        <v>273.53899999999976</v>
      </c>
      <c r="AH159" s="33">
        <v>410.185</v>
      </c>
      <c r="AI159" s="34">
        <v>571.35599999999999</v>
      </c>
      <c r="AJ159" s="34">
        <v>655.93299999999999</v>
      </c>
      <c r="AK159" s="34">
        <v>746.47299999999996</v>
      </c>
      <c r="AL159" s="35">
        <v>1.392922705608445</v>
      </c>
      <c r="AM159" s="35">
        <v>1.1480285496258025</v>
      </c>
      <c r="AN159" s="35">
        <v>1.1380323905032983</v>
      </c>
      <c r="AO159" s="34">
        <v>161.17099999999999</v>
      </c>
      <c r="AP159" s="34">
        <v>84.576999999999998</v>
      </c>
      <c r="AQ159" s="36">
        <v>90.539999999999964</v>
      </c>
      <c r="AR159" s="33">
        <v>227.45400000000001</v>
      </c>
      <c r="AS159" s="34">
        <v>314.08800000000002</v>
      </c>
      <c r="AT159" s="34">
        <v>359.67</v>
      </c>
      <c r="AU159" s="34">
        <v>419.54</v>
      </c>
      <c r="AV159" s="35">
        <v>1.380885805481548</v>
      </c>
      <c r="AW159" s="35">
        <v>1.1451249331397571</v>
      </c>
      <c r="AX159" s="35">
        <v>1.1664581421858926</v>
      </c>
      <c r="AY159" s="34">
        <v>86.634000000000015</v>
      </c>
      <c r="AZ159" s="34">
        <v>45.581999999999994</v>
      </c>
      <c r="BA159" s="36">
        <v>59.870000000000005</v>
      </c>
    </row>
    <row r="160" spans="1:53" ht="45.75" customHeight="1" thickBot="1" x14ac:dyDescent="0.3">
      <c r="A160" s="37" t="str">
        <f t="shared" si="352"/>
        <v>Нижегородская область</v>
      </c>
      <c r="B160" s="124"/>
      <c r="C160" s="38" t="s">
        <v>20</v>
      </c>
      <c r="D160" s="39">
        <f t="shared" ref="D160:G160" si="353">D159/D158</f>
        <v>0.3282994903342924</v>
      </c>
      <c r="E160" s="40">
        <f t="shared" si="353"/>
        <v>0.36471535115940201</v>
      </c>
      <c r="F160" s="40">
        <f t="shared" si="353"/>
        <v>0.39339643294424365</v>
      </c>
      <c r="G160" s="40">
        <f t="shared" si="353"/>
        <v>0.51977543882201627</v>
      </c>
      <c r="H160" s="89" t="s">
        <v>18</v>
      </c>
      <c r="I160" s="89" t="s">
        <v>18</v>
      </c>
      <c r="J160" s="89" t="s">
        <v>18</v>
      </c>
      <c r="K160" s="42">
        <f t="shared" ref="K160:M160" si="354">(E160-D160)*100</f>
        <v>3.6415860825109614</v>
      </c>
      <c r="L160" s="42">
        <f t="shared" si="354"/>
        <v>2.8681081784841633</v>
      </c>
      <c r="M160" s="43">
        <v>12.637900587777262</v>
      </c>
      <c r="N160" s="39">
        <v>0.37096945416278193</v>
      </c>
      <c r="O160" s="40">
        <v>0.41879885449894516</v>
      </c>
      <c r="P160" s="40">
        <v>0.41520768868527069</v>
      </c>
      <c r="Q160" s="40">
        <v>0.50867994985258647</v>
      </c>
      <c r="R160" s="89" t="s">
        <v>18</v>
      </c>
      <c r="S160" s="89" t="s">
        <v>18</v>
      </c>
      <c r="T160" s="89" t="s">
        <v>18</v>
      </c>
      <c r="U160" s="42">
        <v>4.782940033616323</v>
      </c>
      <c r="V160" s="42">
        <v>-0.35911658136744684</v>
      </c>
      <c r="W160" s="43">
        <v>9.3472261167315764</v>
      </c>
      <c r="X160" s="39">
        <v>0.58105084540987972</v>
      </c>
      <c r="Y160" s="40">
        <v>0.62941395035624581</v>
      </c>
      <c r="Z160" s="40">
        <v>0.59524937526688548</v>
      </c>
      <c r="AA160" s="40">
        <v>0.74299253801995024</v>
      </c>
      <c r="AB160" s="89" t="s">
        <v>18</v>
      </c>
      <c r="AC160" s="89" t="s">
        <v>18</v>
      </c>
      <c r="AD160" s="89" t="s">
        <v>18</v>
      </c>
      <c r="AE160" s="42">
        <v>4.8363104946366082</v>
      </c>
      <c r="AF160" s="42">
        <v>-3.4164575089360327</v>
      </c>
      <c r="AG160" s="43">
        <v>14.774316275306475</v>
      </c>
      <c r="AH160" s="39">
        <v>0.12452890105146068</v>
      </c>
      <c r="AI160" s="40">
        <v>0.15886286137550132</v>
      </c>
      <c r="AJ160" s="40">
        <v>0.19751057060489574</v>
      </c>
      <c r="AK160" s="40">
        <v>0.27932253696152692</v>
      </c>
      <c r="AL160" s="89" t="s">
        <v>18</v>
      </c>
      <c r="AM160" s="89" t="s">
        <v>18</v>
      </c>
      <c r="AN160" s="89" t="s">
        <v>18</v>
      </c>
      <c r="AO160" s="42">
        <v>3.433396032404064</v>
      </c>
      <c r="AP160" s="42">
        <v>3.8647709229394422</v>
      </c>
      <c r="AQ160" s="43">
        <v>8.1811966356631185</v>
      </c>
      <c r="AR160" s="90" t="s">
        <v>18</v>
      </c>
      <c r="AS160" s="91" t="s">
        <v>18</v>
      </c>
      <c r="AT160" s="40">
        <v>0.54489840440681869</v>
      </c>
      <c r="AU160" s="40">
        <v>0.69922750643744636</v>
      </c>
      <c r="AV160" s="89" t="s">
        <v>18</v>
      </c>
      <c r="AW160" s="89" t="s">
        <v>18</v>
      </c>
      <c r="AX160" s="89" t="s">
        <v>18</v>
      </c>
      <c r="AY160" s="42" t="s">
        <v>18</v>
      </c>
      <c r="AZ160" s="42" t="s">
        <v>18</v>
      </c>
      <c r="BA160" s="43">
        <v>15.432910203062766</v>
      </c>
    </row>
    <row r="161" spans="1:53" ht="14.25" customHeight="1" x14ac:dyDescent="0.25">
      <c r="A161" s="26" t="str">
        <f t="shared" ref="A161" si="355">B161</f>
        <v>Оренбургская область</v>
      </c>
      <c r="B161" s="125" t="s">
        <v>72</v>
      </c>
      <c r="C161" s="27" t="s">
        <v>17</v>
      </c>
      <c r="D161" s="28">
        <f t="shared" ref="D161:G162" si="356">N161+X161+AH161</f>
        <v>2315.6849999999999</v>
      </c>
      <c r="E161" s="29">
        <f t="shared" si="356"/>
        <v>2322.549</v>
      </c>
      <c r="F161" s="29">
        <f t="shared" si="356"/>
        <v>2523.8320000000003</v>
      </c>
      <c r="G161" s="29">
        <f t="shared" si="356"/>
        <v>2288.8530000000001</v>
      </c>
      <c r="H161" s="30">
        <f t="shared" ref="H161:J162" si="357">E161/D161</f>
        <v>1.002964133722851</v>
      </c>
      <c r="I161" s="30">
        <f t="shared" si="357"/>
        <v>1.0866646946953542</v>
      </c>
      <c r="J161" s="30">
        <f t="shared" si="357"/>
        <v>0.90689594236066418</v>
      </c>
      <c r="K161" s="29">
        <f t="shared" ref="K161:M162" si="358">E161-D161</f>
        <v>6.8640000000000327</v>
      </c>
      <c r="L161" s="29">
        <f t="shared" si="358"/>
        <v>201.28300000000036</v>
      </c>
      <c r="M161" s="31">
        <v>-234.97900000000027</v>
      </c>
      <c r="N161" s="28">
        <v>149.375</v>
      </c>
      <c r="O161" s="29">
        <v>166.29</v>
      </c>
      <c r="P161" s="29">
        <v>176.946</v>
      </c>
      <c r="Q161" s="29">
        <v>210.33099999999999</v>
      </c>
      <c r="R161" s="30">
        <v>1.1132384937238493</v>
      </c>
      <c r="S161" s="30">
        <v>1.0640808226592098</v>
      </c>
      <c r="T161" s="30">
        <v>1.1886733805793857</v>
      </c>
      <c r="U161" s="29">
        <v>16.914999999999992</v>
      </c>
      <c r="V161" s="29">
        <v>10.656000000000006</v>
      </c>
      <c r="W161" s="31">
        <v>33.384999999999991</v>
      </c>
      <c r="X161" s="28">
        <v>541.69399999999996</v>
      </c>
      <c r="Y161" s="29">
        <v>571.46500000000003</v>
      </c>
      <c r="Z161" s="29">
        <v>669.678</v>
      </c>
      <c r="AA161" s="29">
        <v>646.19899999999996</v>
      </c>
      <c r="AB161" s="30">
        <v>1.0549590728344787</v>
      </c>
      <c r="AC161" s="30">
        <v>1.1718617938106446</v>
      </c>
      <c r="AD161" s="30">
        <v>0.96493986662246622</v>
      </c>
      <c r="AE161" s="29">
        <v>29.771000000000072</v>
      </c>
      <c r="AF161" s="29">
        <v>98.212999999999965</v>
      </c>
      <c r="AG161" s="31">
        <v>-23.479000000000042</v>
      </c>
      <c r="AH161" s="28">
        <v>1624.616</v>
      </c>
      <c r="AI161" s="29">
        <v>1584.7940000000001</v>
      </c>
      <c r="AJ161" s="29">
        <v>1677.2080000000001</v>
      </c>
      <c r="AK161" s="29">
        <v>1432.3230000000001</v>
      </c>
      <c r="AL161" s="30">
        <v>0.9754883615574389</v>
      </c>
      <c r="AM161" s="30">
        <v>1.0583129416189108</v>
      </c>
      <c r="AN161" s="30">
        <v>0.85399246843563825</v>
      </c>
      <c r="AO161" s="29">
        <v>-39.821999999999889</v>
      </c>
      <c r="AP161" s="29">
        <v>92.413999999999987</v>
      </c>
      <c r="AQ161" s="31">
        <v>-244.88499999999999</v>
      </c>
      <c r="AR161" s="28" t="s">
        <v>18</v>
      </c>
      <c r="AS161" s="29" t="s">
        <v>18</v>
      </c>
      <c r="AT161" s="29">
        <v>478.72</v>
      </c>
      <c r="AU161" s="29">
        <v>446.03899999999999</v>
      </c>
      <c r="AV161" s="30" t="s">
        <v>18</v>
      </c>
      <c r="AW161" s="30" t="s">
        <v>18</v>
      </c>
      <c r="AX161" s="30">
        <v>0.9317325367647058</v>
      </c>
      <c r="AY161" s="29" t="s">
        <v>18</v>
      </c>
      <c r="AZ161" s="29" t="s">
        <v>18</v>
      </c>
      <c r="BA161" s="31">
        <v>-32.68100000000004</v>
      </c>
    </row>
    <row r="162" spans="1:53" ht="14.25" customHeight="1" x14ac:dyDescent="0.25">
      <c r="A162" s="32" t="str">
        <f t="shared" ref="A162:A163" si="359">A161</f>
        <v>Оренбургская область</v>
      </c>
      <c r="B162" s="123"/>
      <c r="C162" s="27" t="s">
        <v>19</v>
      </c>
      <c r="D162" s="33">
        <f t="shared" si="356"/>
        <v>721.4</v>
      </c>
      <c r="E162" s="34">
        <f t="shared" si="356"/>
        <v>946.23700000000008</v>
      </c>
      <c r="F162" s="34">
        <f t="shared" si="356"/>
        <v>1230.7449999999999</v>
      </c>
      <c r="G162" s="34">
        <f t="shared" si="356"/>
        <v>1555.835</v>
      </c>
      <c r="H162" s="35">
        <f t="shared" si="357"/>
        <v>1.3116675907956752</v>
      </c>
      <c r="I162" s="35">
        <f t="shared" si="357"/>
        <v>1.3006730871864023</v>
      </c>
      <c r="J162" s="35">
        <f t="shared" si="357"/>
        <v>1.2641408252724977</v>
      </c>
      <c r="K162" s="34">
        <f t="shared" si="358"/>
        <v>224.8370000000001</v>
      </c>
      <c r="L162" s="34">
        <f t="shared" si="358"/>
        <v>284.50799999999981</v>
      </c>
      <c r="M162" s="36">
        <v>325.09000000000015</v>
      </c>
      <c r="N162" s="33">
        <v>72.391999999999996</v>
      </c>
      <c r="O162" s="34">
        <v>104.34</v>
      </c>
      <c r="P162" s="34">
        <v>140.20599999999999</v>
      </c>
      <c r="Q162" s="34">
        <v>203.941</v>
      </c>
      <c r="R162" s="35">
        <v>1.4413194828157809</v>
      </c>
      <c r="S162" s="35">
        <v>1.3437416139543799</v>
      </c>
      <c r="T162" s="35">
        <v>1.4545811163573601</v>
      </c>
      <c r="U162" s="34">
        <v>31.948000000000008</v>
      </c>
      <c r="V162" s="34">
        <v>35.865999999999985</v>
      </c>
      <c r="W162" s="36">
        <v>63.735000000000014</v>
      </c>
      <c r="X162" s="33">
        <v>368.95499999999998</v>
      </c>
      <c r="Y162" s="34">
        <v>452.80200000000002</v>
      </c>
      <c r="Z162" s="34">
        <v>600.93399999999997</v>
      </c>
      <c r="AA162" s="34">
        <v>771.24</v>
      </c>
      <c r="AB162" s="35">
        <v>1.2272553563442696</v>
      </c>
      <c r="AC162" s="35">
        <v>1.3271451981219162</v>
      </c>
      <c r="AD162" s="35">
        <v>1.2834021706210665</v>
      </c>
      <c r="AE162" s="34">
        <v>83.847000000000037</v>
      </c>
      <c r="AF162" s="34">
        <v>148.13199999999995</v>
      </c>
      <c r="AG162" s="36">
        <v>170.30600000000004</v>
      </c>
      <c r="AH162" s="33">
        <v>280.053</v>
      </c>
      <c r="AI162" s="34">
        <v>389.09500000000003</v>
      </c>
      <c r="AJ162" s="34">
        <v>489.60500000000002</v>
      </c>
      <c r="AK162" s="34">
        <v>580.654</v>
      </c>
      <c r="AL162" s="35">
        <v>1.3893620136188509</v>
      </c>
      <c r="AM162" s="35">
        <v>1.2583173775042085</v>
      </c>
      <c r="AN162" s="35">
        <v>1.185964195627087</v>
      </c>
      <c r="AO162" s="34">
        <v>109.04200000000003</v>
      </c>
      <c r="AP162" s="34">
        <v>100.50999999999999</v>
      </c>
      <c r="AQ162" s="36">
        <v>91.048999999999978</v>
      </c>
      <c r="AR162" s="33">
        <v>178.35300000000001</v>
      </c>
      <c r="AS162" s="34">
        <v>243.66499999999999</v>
      </c>
      <c r="AT162" s="34">
        <v>313.76499999999999</v>
      </c>
      <c r="AU162" s="34">
        <v>401.524</v>
      </c>
      <c r="AV162" s="35">
        <v>1.3661951298828727</v>
      </c>
      <c r="AW162" s="35">
        <v>1.2876900662795232</v>
      </c>
      <c r="AX162" s="35">
        <v>1.2796965882109221</v>
      </c>
      <c r="AY162" s="34">
        <v>65.311999999999983</v>
      </c>
      <c r="AZ162" s="34">
        <v>70.099999999999994</v>
      </c>
      <c r="BA162" s="36">
        <v>87.759000000000015</v>
      </c>
    </row>
    <row r="163" spans="1:53" ht="45.75" customHeight="1" thickBot="1" x14ac:dyDescent="0.3">
      <c r="A163" s="37" t="str">
        <f t="shared" si="359"/>
        <v>Оренбургская область</v>
      </c>
      <c r="B163" s="124"/>
      <c r="C163" s="38" t="s">
        <v>20</v>
      </c>
      <c r="D163" s="39">
        <f t="shared" ref="D163:G163" si="360">D162/D161</f>
        <v>0.31152769051058327</v>
      </c>
      <c r="E163" s="40">
        <f t="shared" si="360"/>
        <v>0.40741314822636687</v>
      </c>
      <c r="F163" s="40">
        <f t="shared" si="360"/>
        <v>0.48764933640590963</v>
      </c>
      <c r="G163" s="40">
        <f t="shared" si="360"/>
        <v>0.67974439599222847</v>
      </c>
      <c r="H163" s="89" t="s">
        <v>18</v>
      </c>
      <c r="I163" s="89" t="s">
        <v>18</v>
      </c>
      <c r="J163" s="89" t="s">
        <v>18</v>
      </c>
      <c r="K163" s="42">
        <f t="shared" ref="K163:M163" si="361">(E163-D163)*100</f>
        <v>9.5885457715783602</v>
      </c>
      <c r="L163" s="42">
        <f t="shared" si="361"/>
        <v>8.0236188179542758</v>
      </c>
      <c r="M163" s="43">
        <v>19.209505958631883</v>
      </c>
      <c r="N163" s="39">
        <v>0.48463263598326356</v>
      </c>
      <c r="O163" s="40">
        <v>0.62745805520476283</v>
      </c>
      <c r="P163" s="40">
        <v>0.79236603257490978</v>
      </c>
      <c r="Q163" s="40">
        <v>0.96961931431885939</v>
      </c>
      <c r="R163" s="89" t="s">
        <v>18</v>
      </c>
      <c r="S163" s="89" t="s">
        <v>18</v>
      </c>
      <c r="T163" s="89" t="s">
        <v>18</v>
      </c>
      <c r="U163" s="42">
        <v>14.282541922149928</v>
      </c>
      <c r="V163" s="42">
        <v>16.490797737014695</v>
      </c>
      <c r="W163" s="43">
        <v>17.72532817439496</v>
      </c>
      <c r="X163" s="39">
        <v>0.68111332228158339</v>
      </c>
      <c r="Y163" s="40">
        <v>0.79235298749704708</v>
      </c>
      <c r="Z163" s="40">
        <v>0.89734768052705927</v>
      </c>
      <c r="AA163" s="40">
        <v>1.1935023112075382</v>
      </c>
      <c r="AB163" s="89" t="s">
        <v>18</v>
      </c>
      <c r="AC163" s="89" t="s">
        <v>18</v>
      </c>
      <c r="AD163" s="89" t="s">
        <v>18</v>
      </c>
      <c r="AE163" s="42">
        <v>11.123966521546368</v>
      </c>
      <c r="AF163" s="42">
        <v>10.499469303001218</v>
      </c>
      <c r="AG163" s="43">
        <v>29.615463068047898</v>
      </c>
      <c r="AH163" s="39">
        <v>0.17238104265869597</v>
      </c>
      <c r="AI163" s="40">
        <v>0.24551771397418212</v>
      </c>
      <c r="AJ163" s="40">
        <v>0.29191668534850773</v>
      </c>
      <c r="AK163" s="40">
        <v>0.40539319692555376</v>
      </c>
      <c r="AL163" s="89" t="s">
        <v>18</v>
      </c>
      <c r="AM163" s="89" t="s">
        <v>18</v>
      </c>
      <c r="AN163" s="89" t="s">
        <v>18</v>
      </c>
      <c r="AO163" s="42">
        <v>7.3136671315486153</v>
      </c>
      <c r="AP163" s="42">
        <v>4.6398971374325608</v>
      </c>
      <c r="AQ163" s="43">
        <v>11.347651157704602</v>
      </c>
      <c r="AR163" s="90" t="s">
        <v>18</v>
      </c>
      <c r="AS163" s="91" t="s">
        <v>18</v>
      </c>
      <c r="AT163" s="40">
        <v>0.65542488302139035</v>
      </c>
      <c r="AU163" s="40">
        <v>0.90019930992581365</v>
      </c>
      <c r="AV163" s="89" t="s">
        <v>18</v>
      </c>
      <c r="AW163" s="89" t="s">
        <v>18</v>
      </c>
      <c r="AX163" s="89" t="s">
        <v>18</v>
      </c>
      <c r="AY163" s="42" t="s">
        <v>18</v>
      </c>
      <c r="AZ163" s="42" t="s">
        <v>18</v>
      </c>
      <c r="BA163" s="43">
        <v>24.477442690442331</v>
      </c>
    </row>
    <row r="164" spans="1:53" ht="14.25" customHeight="1" x14ac:dyDescent="0.25">
      <c r="A164" s="26" t="str">
        <f t="shared" ref="A164" si="362">B164</f>
        <v>Пензенская область</v>
      </c>
      <c r="B164" s="125" t="s">
        <v>73</v>
      </c>
      <c r="C164" s="27" t="s">
        <v>17</v>
      </c>
      <c r="D164" s="28">
        <f t="shared" ref="D164:G165" si="363">N164+X164+AH164</f>
        <v>1701.5879999999997</v>
      </c>
      <c r="E164" s="29">
        <f t="shared" si="363"/>
        <v>1839.6880000000001</v>
      </c>
      <c r="F164" s="29">
        <f t="shared" si="363"/>
        <v>2272.3009999999999</v>
      </c>
      <c r="G164" s="29">
        <f t="shared" si="363"/>
        <v>2284.875</v>
      </c>
      <c r="H164" s="30">
        <f t="shared" ref="H164:J165" si="364">E164/D164</f>
        <v>1.0811594816136458</v>
      </c>
      <c r="I164" s="30">
        <f t="shared" si="364"/>
        <v>1.2351556350859492</v>
      </c>
      <c r="J164" s="30">
        <f t="shared" si="364"/>
        <v>1.0055335978816187</v>
      </c>
      <c r="K164" s="29">
        <f t="shared" ref="K164:M165" si="365">E164-D164</f>
        <v>138.10000000000036</v>
      </c>
      <c r="L164" s="29">
        <f t="shared" si="365"/>
        <v>432.61299999999983</v>
      </c>
      <c r="M164" s="31">
        <v>12.574000000000069</v>
      </c>
      <c r="N164" s="28">
        <v>123.392</v>
      </c>
      <c r="O164" s="29">
        <v>155.27799999999999</v>
      </c>
      <c r="P164" s="29">
        <v>242.62899999999999</v>
      </c>
      <c r="Q164" s="29">
        <v>257.97000000000003</v>
      </c>
      <c r="R164" s="30">
        <v>1.2584122147302905</v>
      </c>
      <c r="S164" s="30">
        <v>1.5625458854441712</v>
      </c>
      <c r="T164" s="30">
        <v>1.063228220863953</v>
      </c>
      <c r="U164" s="29">
        <v>31.885999999999996</v>
      </c>
      <c r="V164" s="29">
        <v>87.350999999999999</v>
      </c>
      <c r="W164" s="31">
        <v>15.341000000000037</v>
      </c>
      <c r="X164" s="28">
        <v>580.45899999999995</v>
      </c>
      <c r="Y164" s="29">
        <v>619.93100000000004</v>
      </c>
      <c r="Z164" s="29">
        <v>1047.636</v>
      </c>
      <c r="AA164" s="29">
        <v>1100.454</v>
      </c>
      <c r="AB164" s="30">
        <v>1.0680013575463558</v>
      </c>
      <c r="AC164" s="30">
        <v>1.6899235560086525</v>
      </c>
      <c r="AD164" s="30">
        <v>1.0504163659897139</v>
      </c>
      <c r="AE164" s="29">
        <v>39.472000000000094</v>
      </c>
      <c r="AF164" s="29">
        <v>427.70499999999993</v>
      </c>
      <c r="AG164" s="31">
        <v>52.817999999999984</v>
      </c>
      <c r="AH164" s="28">
        <v>997.73699999999997</v>
      </c>
      <c r="AI164" s="29">
        <v>1064.479</v>
      </c>
      <c r="AJ164" s="29">
        <v>982.03599999999994</v>
      </c>
      <c r="AK164" s="29">
        <v>926.45100000000002</v>
      </c>
      <c r="AL164" s="30">
        <v>1.0668933797183027</v>
      </c>
      <c r="AM164" s="30">
        <v>0.92255084412186605</v>
      </c>
      <c r="AN164" s="30">
        <v>0.94339820536110697</v>
      </c>
      <c r="AO164" s="29">
        <v>66.742000000000075</v>
      </c>
      <c r="AP164" s="29">
        <v>-82.443000000000097</v>
      </c>
      <c r="AQ164" s="31">
        <v>-55.584999999999923</v>
      </c>
      <c r="AR164" s="28" t="s">
        <v>18</v>
      </c>
      <c r="AS164" s="29" t="s">
        <v>18</v>
      </c>
      <c r="AT164" s="29">
        <v>309.822</v>
      </c>
      <c r="AU164" s="29">
        <v>281.10500000000002</v>
      </c>
      <c r="AV164" s="30" t="s">
        <v>18</v>
      </c>
      <c r="AW164" s="30" t="s">
        <v>18</v>
      </c>
      <c r="AX164" s="30">
        <v>0.90731129487253981</v>
      </c>
      <c r="AY164" s="29" t="s">
        <v>18</v>
      </c>
      <c r="AZ164" s="29" t="s">
        <v>18</v>
      </c>
      <c r="BA164" s="31">
        <v>-28.716999999999985</v>
      </c>
    </row>
    <row r="165" spans="1:53" ht="14.25" customHeight="1" x14ac:dyDescent="0.25">
      <c r="A165" s="32" t="str">
        <f t="shared" ref="A165:A166" si="366">A164</f>
        <v>Пензенская область</v>
      </c>
      <c r="B165" s="123"/>
      <c r="C165" s="27" t="s">
        <v>19</v>
      </c>
      <c r="D165" s="33">
        <f t="shared" si="363"/>
        <v>435.41700000000003</v>
      </c>
      <c r="E165" s="34">
        <f t="shared" si="363"/>
        <v>574.59699999999998</v>
      </c>
      <c r="F165" s="34">
        <f t="shared" si="363"/>
        <v>788.34699999999998</v>
      </c>
      <c r="G165" s="34">
        <f t="shared" si="363"/>
        <v>1056.663</v>
      </c>
      <c r="H165" s="35">
        <f t="shared" si="364"/>
        <v>1.3196476021836536</v>
      </c>
      <c r="I165" s="35">
        <f t="shared" si="364"/>
        <v>1.3719998538105838</v>
      </c>
      <c r="J165" s="35">
        <f t="shared" si="364"/>
        <v>1.3403526619623085</v>
      </c>
      <c r="K165" s="34">
        <f t="shared" si="365"/>
        <v>139.17999999999995</v>
      </c>
      <c r="L165" s="34">
        <f t="shared" si="365"/>
        <v>213.75</v>
      </c>
      <c r="M165" s="36">
        <v>268.31600000000003</v>
      </c>
      <c r="N165" s="33">
        <v>44.779000000000003</v>
      </c>
      <c r="O165" s="34">
        <v>65.346000000000004</v>
      </c>
      <c r="P165" s="34">
        <v>98.311000000000007</v>
      </c>
      <c r="Q165" s="34">
        <v>164.48699999999999</v>
      </c>
      <c r="R165" s="35">
        <v>1.4593001183590522</v>
      </c>
      <c r="S165" s="35">
        <v>1.5044685214091147</v>
      </c>
      <c r="T165" s="35">
        <v>1.6731291513665814</v>
      </c>
      <c r="U165" s="34">
        <v>20.567</v>
      </c>
      <c r="V165" s="34">
        <v>32.965000000000003</v>
      </c>
      <c r="W165" s="36">
        <v>66.175999999999988</v>
      </c>
      <c r="X165" s="33">
        <v>241.27500000000001</v>
      </c>
      <c r="Y165" s="34">
        <v>314.81200000000001</v>
      </c>
      <c r="Z165" s="34">
        <v>485.04500000000002</v>
      </c>
      <c r="AA165" s="34">
        <v>649.072</v>
      </c>
      <c r="AB165" s="35">
        <v>1.3047849963734328</v>
      </c>
      <c r="AC165" s="35">
        <v>1.5407449525431052</v>
      </c>
      <c r="AD165" s="35">
        <v>1.3381686235297756</v>
      </c>
      <c r="AE165" s="34">
        <v>73.537000000000006</v>
      </c>
      <c r="AF165" s="34">
        <v>170.233</v>
      </c>
      <c r="AG165" s="36">
        <v>164.02699999999999</v>
      </c>
      <c r="AH165" s="33">
        <v>149.363</v>
      </c>
      <c r="AI165" s="34">
        <v>194.43899999999999</v>
      </c>
      <c r="AJ165" s="34">
        <v>204.99100000000001</v>
      </c>
      <c r="AK165" s="34">
        <v>243.10400000000001</v>
      </c>
      <c r="AL165" s="35">
        <v>1.3017882608142579</v>
      </c>
      <c r="AM165" s="35">
        <v>1.0542689481019756</v>
      </c>
      <c r="AN165" s="35">
        <v>1.1859252357420569</v>
      </c>
      <c r="AO165" s="34">
        <v>45.075999999999993</v>
      </c>
      <c r="AP165" s="34">
        <v>10.552000000000021</v>
      </c>
      <c r="AQ165" s="36">
        <v>38.113</v>
      </c>
      <c r="AR165" s="33">
        <v>96.494</v>
      </c>
      <c r="AS165" s="34">
        <v>126.973</v>
      </c>
      <c r="AT165" s="34">
        <v>144.839</v>
      </c>
      <c r="AU165" s="34">
        <v>183.33799999999999</v>
      </c>
      <c r="AV165" s="35">
        <v>1.3158641988102888</v>
      </c>
      <c r="AW165" s="35">
        <v>1.1407070794578376</v>
      </c>
      <c r="AX165" s="35">
        <v>1.265805480568079</v>
      </c>
      <c r="AY165" s="34">
        <v>30.478999999999999</v>
      </c>
      <c r="AZ165" s="34">
        <v>17.866</v>
      </c>
      <c r="BA165" s="36">
        <v>38.498999999999995</v>
      </c>
    </row>
    <row r="166" spans="1:53" ht="45.75" customHeight="1" thickBot="1" x14ac:dyDescent="0.3">
      <c r="A166" s="37" t="str">
        <f t="shared" si="366"/>
        <v>Пензенская область</v>
      </c>
      <c r="B166" s="124"/>
      <c r="C166" s="38" t="s">
        <v>20</v>
      </c>
      <c r="D166" s="39">
        <f t="shared" ref="D166:G166" si="367">D165/D164</f>
        <v>0.25588861698601545</v>
      </c>
      <c r="E166" s="40">
        <f t="shared" si="367"/>
        <v>0.31233393923317432</v>
      </c>
      <c r="F166" s="40">
        <f t="shared" si="367"/>
        <v>0.34693775164469848</v>
      </c>
      <c r="G166" s="40">
        <f t="shared" si="367"/>
        <v>0.46245987198424421</v>
      </c>
      <c r="H166" s="89" t="s">
        <v>18</v>
      </c>
      <c r="I166" s="89" t="s">
        <v>18</v>
      </c>
      <c r="J166" s="89" t="s">
        <v>18</v>
      </c>
      <c r="K166" s="42">
        <f t="shared" ref="K166:M166" si="368">(E166-D166)*100</f>
        <v>5.6445322247158867</v>
      </c>
      <c r="L166" s="42">
        <f t="shared" si="368"/>
        <v>3.4603812411524162</v>
      </c>
      <c r="M166" s="43">
        <v>11.552212033954573</v>
      </c>
      <c r="N166" s="39">
        <v>0.3629003501037345</v>
      </c>
      <c r="O166" s="40">
        <v>0.42083231365679624</v>
      </c>
      <c r="P166" s="40">
        <v>0.40519064085496792</v>
      </c>
      <c r="Q166" s="40">
        <v>0.63762065356436781</v>
      </c>
      <c r="R166" s="89" t="s">
        <v>18</v>
      </c>
      <c r="S166" s="89" t="s">
        <v>18</v>
      </c>
      <c r="T166" s="89" t="s">
        <v>18</v>
      </c>
      <c r="U166" s="42">
        <v>5.7931963553061738</v>
      </c>
      <c r="V166" s="42">
        <v>-1.5641672801828321</v>
      </c>
      <c r="W166" s="43">
        <v>23.243001270939988</v>
      </c>
      <c r="X166" s="39">
        <v>0.4156624326610493</v>
      </c>
      <c r="Y166" s="40">
        <v>0.50781780552997025</v>
      </c>
      <c r="Z166" s="40">
        <v>0.46299000797987089</v>
      </c>
      <c r="AA166" s="40">
        <v>0.58982201891219443</v>
      </c>
      <c r="AB166" s="89" t="s">
        <v>18</v>
      </c>
      <c r="AC166" s="89" t="s">
        <v>18</v>
      </c>
      <c r="AD166" s="89" t="s">
        <v>18</v>
      </c>
      <c r="AE166" s="42">
        <v>9.2155372868920953</v>
      </c>
      <c r="AF166" s="42">
        <v>-4.4827797550099362</v>
      </c>
      <c r="AG166" s="43">
        <v>12.683201093232356</v>
      </c>
      <c r="AH166" s="39">
        <v>0.14970177511708999</v>
      </c>
      <c r="AI166" s="40">
        <v>0.18266118918268937</v>
      </c>
      <c r="AJ166" s="40">
        <v>0.20874082009213515</v>
      </c>
      <c r="AK166" s="40">
        <v>0.26240351621402536</v>
      </c>
      <c r="AL166" s="89" t="s">
        <v>18</v>
      </c>
      <c r="AM166" s="89" t="s">
        <v>18</v>
      </c>
      <c r="AN166" s="89" t="s">
        <v>18</v>
      </c>
      <c r="AO166" s="42">
        <v>3.2959414065599377</v>
      </c>
      <c r="AP166" s="42">
        <v>2.6079630909445788</v>
      </c>
      <c r="AQ166" s="43">
        <v>5.3662696121890203</v>
      </c>
      <c r="AR166" s="90" t="s">
        <v>18</v>
      </c>
      <c r="AS166" s="91" t="s">
        <v>18</v>
      </c>
      <c r="AT166" s="40">
        <v>0.46749101096758783</v>
      </c>
      <c r="AU166" s="40">
        <v>0.65220469219686583</v>
      </c>
      <c r="AV166" s="89" t="s">
        <v>18</v>
      </c>
      <c r="AW166" s="89" t="s">
        <v>18</v>
      </c>
      <c r="AX166" s="89" t="s">
        <v>18</v>
      </c>
      <c r="AY166" s="42" t="s">
        <v>18</v>
      </c>
      <c r="AZ166" s="42" t="s">
        <v>18</v>
      </c>
      <c r="BA166" s="43">
        <v>18.4713681229278</v>
      </c>
    </row>
    <row r="167" spans="1:53" ht="14.25" customHeight="1" x14ac:dyDescent="0.25">
      <c r="A167" s="26" t="str">
        <f t="shared" ref="A167" si="369">B167</f>
        <v>Пермский край</v>
      </c>
      <c r="B167" s="125" t="s">
        <v>74</v>
      </c>
      <c r="C167" s="27" t="s">
        <v>17</v>
      </c>
      <c r="D167" s="28">
        <f t="shared" ref="D167:G168" si="370">N167+X167+AH167</f>
        <v>6529.7870000000003</v>
      </c>
      <c r="E167" s="29">
        <f t="shared" si="370"/>
        <v>6803.7390000000005</v>
      </c>
      <c r="F167" s="29">
        <f t="shared" si="370"/>
        <v>6585.5619999999999</v>
      </c>
      <c r="G167" s="29">
        <f t="shared" si="370"/>
        <v>6527.0079999999998</v>
      </c>
      <c r="H167" s="30">
        <f t="shared" ref="H167:J168" si="371">E167/D167</f>
        <v>1.0419542015689027</v>
      </c>
      <c r="I167" s="30">
        <f t="shared" si="371"/>
        <v>0.96793277931443278</v>
      </c>
      <c r="J167" s="30">
        <f t="shared" si="371"/>
        <v>0.99110873149474565</v>
      </c>
      <c r="K167" s="29">
        <f t="shared" ref="K167:M168" si="372">E167-D167</f>
        <v>273.95200000000023</v>
      </c>
      <c r="L167" s="29">
        <f t="shared" si="372"/>
        <v>-218.17700000000059</v>
      </c>
      <c r="M167" s="31">
        <v>-58.554000000000087</v>
      </c>
      <c r="N167" s="28">
        <v>407.77300000000002</v>
      </c>
      <c r="O167" s="29">
        <v>441.33199999999999</v>
      </c>
      <c r="P167" s="29">
        <v>480.05099999999999</v>
      </c>
      <c r="Q167" s="29">
        <v>569.79399999999998</v>
      </c>
      <c r="R167" s="30">
        <v>1.0822982394616611</v>
      </c>
      <c r="S167" s="30">
        <v>1.0877321381635594</v>
      </c>
      <c r="T167" s="30">
        <v>1.1869447204567849</v>
      </c>
      <c r="U167" s="29">
        <v>33.558999999999969</v>
      </c>
      <c r="V167" s="29">
        <v>38.718999999999994</v>
      </c>
      <c r="W167" s="31">
        <v>89.742999999999995</v>
      </c>
      <c r="X167" s="28">
        <v>1736.1479999999999</v>
      </c>
      <c r="Y167" s="29">
        <v>1800.615</v>
      </c>
      <c r="Z167" s="29">
        <v>2102.0410000000002</v>
      </c>
      <c r="AA167" s="29">
        <v>1973.8109999999999</v>
      </c>
      <c r="AB167" s="30">
        <v>1.0371322030149503</v>
      </c>
      <c r="AC167" s="30">
        <v>1.1674016933103413</v>
      </c>
      <c r="AD167" s="30">
        <v>0.93899738397110222</v>
      </c>
      <c r="AE167" s="29">
        <v>64.467000000000098</v>
      </c>
      <c r="AF167" s="29">
        <v>301.42600000000016</v>
      </c>
      <c r="AG167" s="31">
        <v>-128.23000000000025</v>
      </c>
      <c r="AH167" s="28">
        <v>4385.866</v>
      </c>
      <c r="AI167" s="29">
        <v>4561.7920000000004</v>
      </c>
      <c r="AJ167" s="29">
        <v>4003.47</v>
      </c>
      <c r="AK167" s="29">
        <v>3983.4029999999998</v>
      </c>
      <c r="AL167" s="30">
        <v>1.0401120326065594</v>
      </c>
      <c r="AM167" s="30">
        <v>0.87760906240354652</v>
      </c>
      <c r="AN167" s="30">
        <v>0.99498759825851069</v>
      </c>
      <c r="AO167" s="29">
        <v>175.92600000000039</v>
      </c>
      <c r="AP167" s="29">
        <v>-558.32200000000057</v>
      </c>
      <c r="AQ167" s="31">
        <v>-20.067000000000007</v>
      </c>
      <c r="AR167" s="28" t="s">
        <v>18</v>
      </c>
      <c r="AS167" s="29" t="s">
        <v>18</v>
      </c>
      <c r="AT167" s="29">
        <v>579.53300000000002</v>
      </c>
      <c r="AU167" s="29">
        <v>575.99</v>
      </c>
      <c r="AV167" s="30" t="s">
        <v>18</v>
      </c>
      <c r="AW167" s="30" t="s">
        <v>18</v>
      </c>
      <c r="AX167" s="30">
        <v>0.99388645685405319</v>
      </c>
      <c r="AY167" s="29" t="s">
        <v>18</v>
      </c>
      <c r="AZ167" s="29" t="s">
        <v>18</v>
      </c>
      <c r="BA167" s="31">
        <v>-3.5430000000000064</v>
      </c>
    </row>
    <row r="168" spans="1:53" ht="14.25" customHeight="1" x14ac:dyDescent="0.25">
      <c r="A168" s="32" t="str">
        <f t="shared" ref="A168:A169" si="373">A167</f>
        <v>Пермский край</v>
      </c>
      <c r="B168" s="123"/>
      <c r="C168" s="27" t="s">
        <v>19</v>
      </c>
      <c r="D168" s="33">
        <f t="shared" si="370"/>
        <v>2026.095</v>
      </c>
      <c r="E168" s="34">
        <f t="shared" si="370"/>
        <v>2560.2460000000001</v>
      </c>
      <c r="F168" s="34">
        <f t="shared" si="370"/>
        <v>2976.1500000000005</v>
      </c>
      <c r="G168" s="34">
        <f t="shared" si="370"/>
        <v>3771.1099999999997</v>
      </c>
      <c r="H168" s="35">
        <f t="shared" si="371"/>
        <v>1.2636357130341864</v>
      </c>
      <c r="I168" s="35">
        <f t="shared" si="371"/>
        <v>1.1624468898691769</v>
      </c>
      <c r="J168" s="35">
        <f t="shared" si="371"/>
        <v>1.2671101926986204</v>
      </c>
      <c r="K168" s="34">
        <f t="shared" si="372"/>
        <v>534.15100000000007</v>
      </c>
      <c r="L168" s="34">
        <f t="shared" si="372"/>
        <v>415.90400000000045</v>
      </c>
      <c r="M168" s="36">
        <v>794.95999999999913</v>
      </c>
      <c r="N168" s="33">
        <v>263.57499999999999</v>
      </c>
      <c r="O168" s="34">
        <v>341.42099999999999</v>
      </c>
      <c r="P168" s="34">
        <v>363.86599999999999</v>
      </c>
      <c r="Q168" s="34">
        <v>506.78899999999999</v>
      </c>
      <c r="R168" s="35">
        <v>1.2953466755193019</v>
      </c>
      <c r="S168" s="35">
        <v>1.0657399515554111</v>
      </c>
      <c r="T168" s="35">
        <v>1.3927902029868138</v>
      </c>
      <c r="U168" s="34">
        <v>77.846000000000004</v>
      </c>
      <c r="V168" s="34">
        <v>22.444999999999993</v>
      </c>
      <c r="W168" s="36">
        <v>142.923</v>
      </c>
      <c r="X168" s="33">
        <v>1215.24</v>
      </c>
      <c r="Y168" s="34">
        <v>1544.501</v>
      </c>
      <c r="Z168" s="34">
        <v>1893.8810000000001</v>
      </c>
      <c r="AA168" s="34">
        <v>2321.7910000000002</v>
      </c>
      <c r="AB168" s="35">
        <v>1.2709431881768209</v>
      </c>
      <c r="AC168" s="35">
        <v>1.2262089827070362</v>
      </c>
      <c r="AD168" s="35">
        <v>1.2259434462883361</v>
      </c>
      <c r="AE168" s="34">
        <v>329.26099999999997</v>
      </c>
      <c r="AF168" s="34">
        <v>349.38000000000011</v>
      </c>
      <c r="AG168" s="36">
        <v>427.91000000000008</v>
      </c>
      <c r="AH168" s="33">
        <v>547.28</v>
      </c>
      <c r="AI168" s="34">
        <v>674.32399999999996</v>
      </c>
      <c r="AJ168" s="34">
        <v>718.40300000000002</v>
      </c>
      <c r="AK168" s="34">
        <v>942.53</v>
      </c>
      <c r="AL168" s="35">
        <v>1.2321371144569506</v>
      </c>
      <c r="AM168" s="35">
        <v>1.0653676867499897</v>
      </c>
      <c r="AN168" s="35">
        <v>1.3119794878362143</v>
      </c>
      <c r="AO168" s="34">
        <v>127.04399999999998</v>
      </c>
      <c r="AP168" s="34">
        <v>44.079000000000065</v>
      </c>
      <c r="AQ168" s="36">
        <v>224.12699999999995</v>
      </c>
      <c r="AR168" s="33">
        <v>209.012</v>
      </c>
      <c r="AS168" s="34">
        <v>293.98700000000002</v>
      </c>
      <c r="AT168" s="34">
        <v>353.02800000000002</v>
      </c>
      <c r="AU168" s="34">
        <v>534.43100000000004</v>
      </c>
      <c r="AV168" s="35">
        <v>1.4065556044629017</v>
      </c>
      <c r="AW168" s="35">
        <v>1.2008286080677038</v>
      </c>
      <c r="AX168" s="35">
        <v>1.5138487598717383</v>
      </c>
      <c r="AY168" s="34">
        <v>84.975000000000023</v>
      </c>
      <c r="AZ168" s="34">
        <v>59.040999999999997</v>
      </c>
      <c r="BA168" s="36">
        <v>181.40300000000002</v>
      </c>
    </row>
    <row r="169" spans="1:53" ht="45.75" customHeight="1" thickBot="1" x14ac:dyDescent="0.3">
      <c r="A169" s="37" t="str">
        <f t="shared" si="373"/>
        <v>Пермский край</v>
      </c>
      <c r="B169" s="124"/>
      <c r="C169" s="38" t="s">
        <v>20</v>
      </c>
      <c r="D169" s="39">
        <f t="shared" ref="D169:G169" si="374">D168/D167</f>
        <v>0.31028500623374083</v>
      </c>
      <c r="E169" s="40">
        <f t="shared" si="374"/>
        <v>0.37629985512377823</v>
      </c>
      <c r="F169" s="40">
        <f t="shared" si="374"/>
        <v>0.45192042835524143</v>
      </c>
      <c r="G169" s="40">
        <f t="shared" si="374"/>
        <v>0.57777009006270552</v>
      </c>
      <c r="H169" s="89" t="s">
        <v>18</v>
      </c>
      <c r="I169" s="89" t="s">
        <v>18</v>
      </c>
      <c r="J169" s="89" t="s">
        <v>18</v>
      </c>
      <c r="K169" s="42">
        <f t="shared" ref="K169:M169" si="375">(E169-D169)*100</f>
        <v>6.6014848890037392</v>
      </c>
      <c r="L169" s="42">
        <f t="shared" si="375"/>
        <v>7.5620573231463206</v>
      </c>
      <c r="M169" s="43">
        <v>12.584966170746409</v>
      </c>
      <c r="N169" s="39">
        <v>0.64637678316121949</v>
      </c>
      <c r="O169" s="40">
        <v>0.77361487496941073</v>
      </c>
      <c r="P169" s="40">
        <v>0.75797363196827006</v>
      </c>
      <c r="Q169" s="40">
        <v>0.88942495006967426</v>
      </c>
      <c r="R169" s="89" t="s">
        <v>18</v>
      </c>
      <c r="S169" s="89" t="s">
        <v>18</v>
      </c>
      <c r="T169" s="89" t="s">
        <v>18</v>
      </c>
      <c r="U169" s="42">
        <v>12.723809180819124</v>
      </c>
      <c r="V169" s="42">
        <v>-1.564124300114067</v>
      </c>
      <c r="W169" s="43">
        <v>13.14513181014042</v>
      </c>
      <c r="X169" s="39">
        <v>0.69996336717837426</v>
      </c>
      <c r="Y169" s="40">
        <v>0.85776304207173659</v>
      </c>
      <c r="Z169" s="40">
        <v>0.90097243583735998</v>
      </c>
      <c r="AA169" s="40">
        <v>1.1762985412483771</v>
      </c>
      <c r="AB169" s="89" t="s">
        <v>18</v>
      </c>
      <c r="AC169" s="89" t="s">
        <v>18</v>
      </c>
      <c r="AD169" s="89" t="s">
        <v>18</v>
      </c>
      <c r="AE169" s="42">
        <v>15.779967489336233</v>
      </c>
      <c r="AF169" s="42">
        <v>4.3209393765623378</v>
      </c>
      <c r="AG169" s="43">
        <v>27.532610541101711</v>
      </c>
      <c r="AH169" s="39">
        <v>0.12478265409841523</v>
      </c>
      <c r="AI169" s="40">
        <v>0.14781997951682144</v>
      </c>
      <c r="AJ169" s="40">
        <v>0.17944508139189255</v>
      </c>
      <c r="AK169" s="40">
        <v>0.23661427176712976</v>
      </c>
      <c r="AL169" s="89" t="s">
        <v>18</v>
      </c>
      <c r="AM169" s="89" t="s">
        <v>18</v>
      </c>
      <c r="AN169" s="89" t="s">
        <v>18</v>
      </c>
      <c r="AO169" s="42">
        <v>2.3037325418406209</v>
      </c>
      <c r="AP169" s="42">
        <v>3.1625101875071113</v>
      </c>
      <c r="AQ169" s="43">
        <v>5.7169190375237209</v>
      </c>
      <c r="AR169" s="90" t="s">
        <v>18</v>
      </c>
      <c r="AS169" s="91" t="s">
        <v>18</v>
      </c>
      <c r="AT169" s="40">
        <v>0.60915944389706889</v>
      </c>
      <c r="AU169" s="40">
        <v>0.92784770568933495</v>
      </c>
      <c r="AV169" s="89" t="s">
        <v>18</v>
      </c>
      <c r="AW169" s="89" t="s">
        <v>18</v>
      </c>
      <c r="AX169" s="89" t="s">
        <v>18</v>
      </c>
      <c r="AY169" s="42" t="s">
        <v>18</v>
      </c>
      <c r="AZ169" s="42" t="s">
        <v>18</v>
      </c>
      <c r="BA169" s="43">
        <v>31.868826179226605</v>
      </c>
    </row>
    <row r="170" spans="1:53" ht="14.25" customHeight="1" x14ac:dyDescent="0.25">
      <c r="A170" s="26" t="str">
        <f t="shared" ref="A170" si="376">B170</f>
        <v>Самарская область</v>
      </c>
      <c r="B170" s="125" t="s">
        <v>75</v>
      </c>
      <c r="C170" s="27" t="s">
        <v>17</v>
      </c>
      <c r="D170" s="28">
        <f t="shared" ref="D170:G171" si="377">N170+X170+AH170</f>
        <v>7313.2979999999998</v>
      </c>
      <c r="E170" s="29">
        <f t="shared" si="377"/>
        <v>7903.1480000000001</v>
      </c>
      <c r="F170" s="29">
        <f t="shared" si="377"/>
        <v>8076.3919999999998</v>
      </c>
      <c r="G170" s="29">
        <f t="shared" si="377"/>
        <v>7907.4339999999993</v>
      </c>
      <c r="H170" s="30">
        <f t="shared" ref="H170:J171" si="378">E170/D170</f>
        <v>1.0806544461882999</v>
      </c>
      <c r="I170" s="30">
        <f t="shared" si="378"/>
        <v>1.021920885196633</v>
      </c>
      <c r="J170" s="30">
        <f t="shared" si="378"/>
        <v>0.97908001493736307</v>
      </c>
      <c r="K170" s="29">
        <f t="shared" ref="K170:M171" si="379">E170-D170</f>
        <v>589.85000000000036</v>
      </c>
      <c r="L170" s="29">
        <f t="shared" si="379"/>
        <v>173.24399999999969</v>
      </c>
      <c r="M170" s="31">
        <v>-168.95800000000054</v>
      </c>
      <c r="N170" s="28">
        <v>420.34699999999998</v>
      </c>
      <c r="O170" s="29">
        <v>510.32799999999997</v>
      </c>
      <c r="P170" s="29">
        <v>538.09900000000005</v>
      </c>
      <c r="Q170" s="29">
        <v>745.04899999999998</v>
      </c>
      <c r="R170" s="30">
        <v>1.2140636188672691</v>
      </c>
      <c r="S170" s="30">
        <v>1.0544179429700116</v>
      </c>
      <c r="T170" s="30">
        <v>1.3845946563736411</v>
      </c>
      <c r="U170" s="29">
        <v>89.980999999999995</v>
      </c>
      <c r="V170" s="29">
        <v>27.771000000000072</v>
      </c>
      <c r="W170" s="31">
        <v>206.94999999999993</v>
      </c>
      <c r="X170" s="28">
        <v>1835.8810000000001</v>
      </c>
      <c r="Y170" s="29">
        <v>2270.596</v>
      </c>
      <c r="Z170" s="29">
        <v>2796.8449999999998</v>
      </c>
      <c r="AA170" s="29">
        <v>2684.1849999999999</v>
      </c>
      <c r="AB170" s="30">
        <v>1.2367882232018306</v>
      </c>
      <c r="AC170" s="30">
        <v>1.2317669017297661</v>
      </c>
      <c r="AD170" s="30">
        <v>0.95971889754348205</v>
      </c>
      <c r="AE170" s="29">
        <v>434.71499999999992</v>
      </c>
      <c r="AF170" s="29">
        <v>526.2489999999998</v>
      </c>
      <c r="AG170" s="31">
        <v>-112.65999999999985</v>
      </c>
      <c r="AH170" s="28">
        <v>5057.07</v>
      </c>
      <c r="AI170" s="29">
        <v>5122.2240000000002</v>
      </c>
      <c r="AJ170" s="29">
        <v>4741.4480000000003</v>
      </c>
      <c r="AK170" s="29">
        <v>4478.2</v>
      </c>
      <c r="AL170" s="30">
        <v>1.0128837449353085</v>
      </c>
      <c r="AM170" s="30">
        <v>0.92566197807827233</v>
      </c>
      <c r="AN170" s="30">
        <v>0.94447940797832208</v>
      </c>
      <c r="AO170" s="29">
        <v>65.154000000000451</v>
      </c>
      <c r="AP170" s="29">
        <v>-380.77599999999984</v>
      </c>
      <c r="AQ170" s="31">
        <v>-263.2480000000005</v>
      </c>
      <c r="AR170" s="28" t="s">
        <v>18</v>
      </c>
      <c r="AS170" s="29" t="s">
        <v>18</v>
      </c>
      <c r="AT170" s="29">
        <v>790.31299999999999</v>
      </c>
      <c r="AU170" s="29">
        <v>757.30100000000004</v>
      </c>
      <c r="AV170" s="30" t="s">
        <v>18</v>
      </c>
      <c r="AW170" s="30" t="s">
        <v>18</v>
      </c>
      <c r="AX170" s="30">
        <v>0.95822920792141852</v>
      </c>
      <c r="AY170" s="29" t="s">
        <v>18</v>
      </c>
      <c r="AZ170" s="29" t="s">
        <v>18</v>
      </c>
      <c r="BA170" s="31">
        <v>-33.011999999999944</v>
      </c>
    </row>
    <row r="171" spans="1:53" ht="14.25" customHeight="1" x14ac:dyDescent="0.25">
      <c r="A171" s="32" t="str">
        <f t="shared" ref="A171:A172" si="380">A170</f>
        <v>Самарская область</v>
      </c>
      <c r="B171" s="123"/>
      <c r="C171" s="27" t="s">
        <v>19</v>
      </c>
      <c r="D171" s="33">
        <f t="shared" si="377"/>
        <v>3974.5429999999997</v>
      </c>
      <c r="E171" s="34">
        <f t="shared" si="377"/>
        <v>4786.5290000000005</v>
      </c>
      <c r="F171" s="34">
        <f t="shared" si="377"/>
        <v>5403.3969999999999</v>
      </c>
      <c r="G171" s="34">
        <f t="shared" si="377"/>
        <v>6892.2180000000008</v>
      </c>
      <c r="H171" s="35">
        <f t="shared" si="378"/>
        <v>1.2042966952426986</v>
      </c>
      <c r="I171" s="35">
        <f t="shared" si="378"/>
        <v>1.1288758513737198</v>
      </c>
      <c r="J171" s="35">
        <f t="shared" si="378"/>
        <v>1.2755342611323952</v>
      </c>
      <c r="K171" s="34">
        <f t="shared" si="379"/>
        <v>811.98600000000079</v>
      </c>
      <c r="L171" s="34">
        <f t="shared" si="379"/>
        <v>616.86799999999948</v>
      </c>
      <c r="M171" s="36">
        <v>1488.8210000000008</v>
      </c>
      <c r="N171" s="33">
        <v>487.238</v>
      </c>
      <c r="O171" s="34">
        <v>599.09</v>
      </c>
      <c r="P171" s="34">
        <v>591.77800000000002</v>
      </c>
      <c r="Q171" s="34">
        <v>810.79600000000005</v>
      </c>
      <c r="R171" s="35">
        <v>1.2295633755987834</v>
      </c>
      <c r="S171" s="35">
        <v>0.98779482214692282</v>
      </c>
      <c r="T171" s="35">
        <v>1.3701016259475682</v>
      </c>
      <c r="U171" s="34">
        <v>111.85200000000003</v>
      </c>
      <c r="V171" s="34">
        <v>-7.3120000000000118</v>
      </c>
      <c r="W171" s="36">
        <v>219.01800000000003</v>
      </c>
      <c r="X171" s="33">
        <v>2657.5819999999999</v>
      </c>
      <c r="Y171" s="34">
        <v>3178.482</v>
      </c>
      <c r="Z171" s="34">
        <v>3588.2049999999999</v>
      </c>
      <c r="AA171" s="34">
        <v>4472.4920000000002</v>
      </c>
      <c r="AB171" s="35">
        <v>1.1960052408542803</v>
      </c>
      <c r="AC171" s="35">
        <v>1.1289052447048622</v>
      </c>
      <c r="AD171" s="35">
        <v>1.2464427199672261</v>
      </c>
      <c r="AE171" s="34">
        <v>520.90000000000009</v>
      </c>
      <c r="AF171" s="34">
        <v>409.72299999999996</v>
      </c>
      <c r="AG171" s="36">
        <v>884.28700000000026</v>
      </c>
      <c r="AH171" s="33">
        <v>829.72299999999996</v>
      </c>
      <c r="AI171" s="34">
        <v>1008.957</v>
      </c>
      <c r="AJ171" s="34">
        <v>1223.414</v>
      </c>
      <c r="AK171" s="34">
        <v>1608.93</v>
      </c>
      <c r="AL171" s="35">
        <v>1.2160166706238107</v>
      </c>
      <c r="AM171" s="35">
        <v>1.212553161333932</v>
      </c>
      <c r="AN171" s="35">
        <v>1.3151149161281463</v>
      </c>
      <c r="AO171" s="34">
        <v>179.23400000000004</v>
      </c>
      <c r="AP171" s="34">
        <v>214.45699999999999</v>
      </c>
      <c r="AQ171" s="36">
        <v>385.51600000000008</v>
      </c>
      <c r="AR171" s="33">
        <v>531.16</v>
      </c>
      <c r="AS171" s="34">
        <v>656.50400000000002</v>
      </c>
      <c r="AT171" s="34">
        <v>767.52</v>
      </c>
      <c r="AU171" s="34">
        <v>975.20500000000004</v>
      </c>
      <c r="AV171" s="35">
        <v>1.2359816251223739</v>
      </c>
      <c r="AW171" s="35">
        <v>1.1691017876509511</v>
      </c>
      <c r="AX171" s="35">
        <v>1.2705922972691266</v>
      </c>
      <c r="AY171" s="34">
        <v>125.34400000000005</v>
      </c>
      <c r="AZ171" s="34">
        <v>111.01599999999996</v>
      </c>
      <c r="BA171" s="36">
        <v>207.68500000000006</v>
      </c>
    </row>
    <row r="172" spans="1:53" ht="45.75" customHeight="1" thickBot="1" x14ac:dyDescent="0.3">
      <c r="A172" s="37" t="str">
        <f t="shared" si="380"/>
        <v>Самарская область</v>
      </c>
      <c r="B172" s="124"/>
      <c r="C172" s="38" t="s">
        <v>20</v>
      </c>
      <c r="D172" s="39">
        <f t="shared" ref="D172:G172" si="381">D171/D170</f>
        <v>0.54346794018239097</v>
      </c>
      <c r="E172" s="40">
        <f t="shared" si="381"/>
        <v>0.6056484074447297</v>
      </c>
      <c r="F172" s="40">
        <f t="shared" si="381"/>
        <v>0.66903600023376775</v>
      </c>
      <c r="G172" s="40">
        <f t="shared" si="381"/>
        <v>0.87161245987004143</v>
      </c>
      <c r="H172" s="89" t="s">
        <v>18</v>
      </c>
      <c r="I172" s="89" t="s">
        <v>18</v>
      </c>
      <c r="J172" s="89" t="s">
        <v>18</v>
      </c>
      <c r="K172" s="42">
        <f t="shared" ref="K172:M172" si="382">(E172-D172)*100</f>
        <v>6.2180467262338723</v>
      </c>
      <c r="L172" s="42">
        <f t="shared" si="382"/>
        <v>6.3387592789038045</v>
      </c>
      <c r="M172" s="43">
        <v>20.257645963627368</v>
      </c>
      <c r="N172" s="39">
        <v>1.1591328117008091</v>
      </c>
      <c r="O172" s="40">
        <v>1.1739312755717892</v>
      </c>
      <c r="P172" s="40">
        <v>1.099756736213968</v>
      </c>
      <c r="Q172" s="40">
        <v>1.0882452026645228</v>
      </c>
      <c r="R172" s="89" t="s">
        <v>18</v>
      </c>
      <c r="S172" s="89" t="s">
        <v>18</v>
      </c>
      <c r="T172" s="89" t="s">
        <v>18</v>
      </c>
      <c r="U172" s="42">
        <v>1.4798463870980161</v>
      </c>
      <c r="V172" s="42">
        <v>-7.4174539357821256</v>
      </c>
      <c r="W172" s="43">
        <v>-1.1511533549445119</v>
      </c>
      <c r="X172" s="39">
        <v>1.4475785739925409</v>
      </c>
      <c r="Y172" s="40">
        <v>1.3998447984582021</v>
      </c>
      <c r="Z172" s="40">
        <v>1.2829473925083443</v>
      </c>
      <c r="AA172" s="40">
        <v>1.6662383554039681</v>
      </c>
      <c r="AB172" s="89" t="s">
        <v>18</v>
      </c>
      <c r="AC172" s="89" t="s">
        <v>18</v>
      </c>
      <c r="AD172" s="89" t="s">
        <v>18</v>
      </c>
      <c r="AE172" s="42">
        <v>-4.7733775534338774</v>
      </c>
      <c r="AF172" s="42">
        <v>-11.689740594985775</v>
      </c>
      <c r="AG172" s="43">
        <v>38.329096289562379</v>
      </c>
      <c r="AH172" s="39">
        <v>0.16407188352148577</v>
      </c>
      <c r="AI172" s="40">
        <v>0.19697635245940043</v>
      </c>
      <c r="AJ172" s="40">
        <v>0.25802539646116546</v>
      </c>
      <c r="AK172" s="40">
        <v>0.35928051449243004</v>
      </c>
      <c r="AL172" s="89" t="s">
        <v>18</v>
      </c>
      <c r="AM172" s="89" t="s">
        <v>18</v>
      </c>
      <c r="AN172" s="89" t="s">
        <v>18</v>
      </c>
      <c r="AO172" s="42">
        <v>3.2904468937914655</v>
      </c>
      <c r="AP172" s="42">
        <v>6.1049044001765029</v>
      </c>
      <c r="AQ172" s="43">
        <v>10.125511803126457</v>
      </c>
      <c r="AR172" s="90" t="s">
        <v>18</v>
      </c>
      <c r="AS172" s="91" t="s">
        <v>18</v>
      </c>
      <c r="AT172" s="40">
        <v>0.97115952793386928</v>
      </c>
      <c r="AU172" s="40">
        <v>1.2877376366860733</v>
      </c>
      <c r="AV172" s="89" t="s">
        <v>18</v>
      </c>
      <c r="AW172" s="89" t="s">
        <v>18</v>
      </c>
      <c r="AX172" s="89" t="s">
        <v>18</v>
      </c>
      <c r="AY172" s="42" t="s">
        <v>18</v>
      </c>
      <c r="AZ172" s="42" t="s">
        <v>18</v>
      </c>
      <c r="BA172" s="43">
        <v>31.657810875220406</v>
      </c>
    </row>
    <row r="173" spans="1:53" ht="14.25" customHeight="1" x14ac:dyDescent="0.25">
      <c r="A173" s="26" t="str">
        <f t="shared" ref="A173" si="383">B173</f>
        <v>Саратовская область</v>
      </c>
      <c r="B173" s="125" t="s">
        <v>76</v>
      </c>
      <c r="C173" s="27" t="s">
        <v>17</v>
      </c>
      <c r="D173" s="28">
        <f t="shared" ref="D173:G174" si="384">N173+X173+AH173</f>
        <v>3657.0820000000003</v>
      </c>
      <c r="E173" s="29">
        <f t="shared" si="384"/>
        <v>3533.5119999999997</v>
      </c>
      <c r="F173" s="29">
        <f t="shared" si="384"/>
        <v>3917.7</v>
      </c>
      <c r="G173" s="29">
        <f t="shared" si="384"/>
        <v>3870.3199999999997</v>
      </c>
      <c r="H173" s="30">
        <f t="shared" ref="H173:J174" si="385">E173/D173</f>
        <v>0.96621076585102528</v>
      </c>
      <c r="I173" s="30">
        <f t="shared" si="385"/>
        <v>1.1087269549388823</v>
      </c>
      <c r="J173" s="30">
        <f t="shared" si="385"/>
        <v>0.98790616943614873</v>
      </c>
      <c r="K173" s="29">
        <f t="shared" ref="K173:M174" si="386">E173-D173</f>
        <v>-123.57000000000062</v>
      </c>
      <c r="L173" s="29">
        <f t="shared" si="386"/>
        <v>384.1880000000001</v>
      </c>
      <c r="M173" s="31">
        <v>-47.380000000000109</v>
      </c>
      <c r="N173" s="28">
        <v>497.67399999999998</v>
      </c>
      <c r="O173" s="29">
        <v>601.33699999999999</v>
      </c>
      <c r="P173" s="29">
        <v>696.53099999999995</v>
      </c>
      <c r="Q173" s="29">
        <v>815.255</v>
      </c>
      <c r="R173" s="30">
        <v>1.2082949882855043</v>
      </c>
      <c r="S173" s="30">
        <v>1.1583039127810195</v>
      </c>
      <c r="T173" s="30">
        <v>1.1704504178564918</v>
      </c>
      <c r="U173" s="29">
        <v>103.66300000000001</v>
      </c>
      <c r="V173" s="29">
        <v>95.19399999999996</v>
      </c>
      <c r="W173" s="31">
        <v>118.72400000000005</v>
      </c>
      <c r="X173" s="28">
        <v>1024.376</v>
      </c>
      <c r="Y173" s="29">
        <v>1386.165</v>
      </c>
      <c r="Z173" s="29">
        <v>1705.3969999999999</v>
      </c>
      <c r="AA173" s="29">
        <v>1718.3320000000001</v>
      </c>
      <c r="AB173" s="30">
        <v>1.3531798870727154</v>
      </c>
      <c r="AC173" s="30">
        <v>1.2302987018139977</v>
      </c>
      <c r="AD173" s="30">
        <v>1.0075847441973922</v>
      </c>
      <c r="AE173" s="29">
        <v>361.78899999999999</v>
      </c>
      <c r="AF173" s="29">
        <v>319.23199999999997</v>
      </c>
      <c r="AG173" s="31">
        <v>12.935000000000173</v>
      </c>
      <c r="AH173" s="28">
        <v>2135.0320000000002</v>
      </c>
      <c r="AI173" s="29">
        <v>1546.01</v>
      </c>
      <c r="AJ173" s="29">
        <v>1515.7719999999999</v>
      </c>
      <c r="AK173" s="29">
        <v>1336.7329999999999</v>
      </c>
      <c r="AL173" s="30">
        <v>0.72411561044518302</v>
      </c>
      <c r="AM173" s="30">
        <v>0.98044126493360328</v>
      </c>
      <c r="AN173" s="30">
        <v>0.88188263142477896</v>
      </c>
      <c r="AO173" s="29">
        <v>-589.02200000000016</v>
      </c>
      <c r="AP173" s="29">
        <v>-30.238000000000056</v>
      </c>
      <c r="AQ173" s="31">
        <v>-179.03899999999999</v>
      </c>
      <c r="AR173" s="28" t="s">
        <v>18</v>
      </c>
      <c r="AS173" s="29" t="s">
        <v>18</v>
      </c>
      <c r="AT173" s="29">
        <v>709.48400000000004</v>
      </c>
      <c r="AU173" s="29">
        <v>672.88199999999995</v>
      </c>
      <c r="AV173" s="30" t="s">
        <v>18</v>
      </c>
      <c r="AW173" s="30" t="s">
        <v>18</v>
      </c>
      <c r="AX173" s="30">
        <v>0.94841039403284633</v>
      </c>
      <c r="AY173" s="29" t="s">
        <v>18</v>
      </c>
      <c r="AZ173" s="29" t="s">
        <v>18</v>
      </c>
      <c r="BA173" s="31">
        <v>-36.602000000000089</v>
      </c>
    </row>
    <row r="174" spans="1:53" ht="14.25" customHeight="1" x14ac:dyDescent="0.25">
      <c r="A174" s="32" t="str">
        <f t="shared" ref="A174:A175" si="387">A173</f>
        <v>Саратовская область</v>
      </c>
      <c r="B174" s="123"/>
      <c r="C174" s="27" t="s">
        <v>19</v>
      </c>
      <c r="D174" s="33">
        <f t="shared" si="384"/>
        <v>1570.7690000000002</v>
      </c>
      <c r="E174" s="34">
        <f t="shared" si="384"/>
        <v>2123.6040000000003</v>
      </c>
      <c r="F174" s="34">
        <f t="shared" si="384"/>
        <v>2740.4230000000002</v>
      </c>
      <c r="G174" s="34">
        <f t="shared" si="384"/>
        <v>3375.8609999999999</v>
      </c>
      <c r="H174" s="35">
        <f t="shared" si="385"/>
        <v>1.3519518146843998</v>
      </c>
      <c r="I174" s="35">
        <f t="shared" si="385"/>
        <v>1.2904585789064251</v>
      </c>
      <c r="J174" s="35">
        <f t="shared" si="385"/>
        <v>1.2318758819350151</v>
      </c>
      <c r="K174" s="34">
        <f t="shared" si="386"/>
        <v>552.83500000000004</v>
      </c>
      <c r="L174" s="34">
        <f t="shared" si="386"/>
        <v>616.81899999999996</v>
      </c>
      <c r="M174" s="36">
        <v>635.43799999999965</v>
      </c>
      <c r="N174" s="33">
        <v>327.892</v>
      </c>
      <c r="O174" s="34">
        <v>449.56200000000001</v>
      </c>
      <c r="P174" s="34">
        <v>532.45699999999999</v>
      </c>
      <c r="Q174" s="34">
        <v>688.24199999999996</v>
      </c>
      <c r="R174" s="35">
        <v>1.371067302648433</v>
      </c>
      <c r="S174" s="35">
        <v>1.1843905846134681</v>
      </c>
      <c r="T174" s="35">
        <v>1.2925776165962697</v>
      </c>
      <c r="U174" s="34">
        <v>121.67000000000002</v>
      </c>
      <c r="V174" s="34">
        <v>82.894999999999982</v>
      </c>
      <c r="W174" s="36">
        <v>155.78499999999997</v>
      </c>
      <c r="X174" s="33">
        <v>834.47900000000004</v>
      </c>
      <c r="Y174" s="34">
        <v>1159.461</v>
      </c>
      <c r="Z174" s="34">
        <v>1548.9770000000001</v>
      </c>
      <c r="AA174" s="34">
        <v>1930.5160000000001</v>
      </c>
      <c r="AB174" s="35">
        <v>1.389442993772162</v>
      </c>
      <c r="AC174" s="35">
        <v>1.3359457541047091</v>
      </c>
      <c r="AD174" s="35">
        <v>1.2463167626117109</v>
      </c>
      <c r="AE174" s="34">
        <v>324.98199999999997</v>
      </c>
      <c r="AF174" s="34">
        <v>389.51600000000008</v>
      </c>
      <c r="AG174" s="36">
        <v>381.53899999999999</v>
      </c>
      <c r="AH174" s="33">
        <v>408.39800000000002</v>
      </c>
      <c r="AI174" s="34">
        <v>514.58100000000002</v>
      </c>
      <c r="AJ174" s="34">
        <v>658.98900000000003</v>
      </c>
      <c r="AK174" s="34">
        <v>757.10299999999995</v>
      </c>
      <c r="AL174" s="35">
        <v>1.2599988246759288</v>
      </c>
      <c r="AM174" s="35">
        <v>1.2806322036763891</v>
      </c>
      <c r="AN174" s="35">
        <v>1.148885641490222</v>
      </c>
      <c r="AO174" s="34">
        <v>106.18299999999999</v>
      </c>
      <c r="AP174" s="34">
        <v>144.40800000000002</v>
      </c>
      <c r="AQ174" s="36">
        <v>98.113999999999919</v>
      </c>
      <c r="AR174" s="33">
        <v>258.34899999999999</v>
      </c>
      <c r="AS174" s="34">
        <v>332.95</v>
      </c>
      <c r="AT174" s="34">
        <v>458.774</v>
      </c>
      <c r="AU174" s="34">
        <v>575.42700000000002</v>
      </c>
      <c r="AV174" s="35">
        <v>1.2887605525858432</v>
      </c>
      <c r="AW174" s="35">
        <v>1.3779065925814686</v>
      </c>
      <c r="AX174" s="35">
        <v>1.25427116619512</v>
      </c>
      <c r="AY174" s="34">
        <v>74.600999999999999</v>
      </c>
      <c r="AZ174" s="34">
        <v>125.82400000000001</v>
      </c>
      <c r="BA174" s="36">
        <v>116.65300000000002</v>
      </c>
    </row>
    <row r="175" spans="1:53" ht="45.75" customHeight="1" thickBot="1" x14ac:dyDescent="0.3">
      <c r="A175" s="37" t="str">
        <f t="shared" si="387"/>
        <v>Саратовская область</v>
      </c>
      <c r="B175" s="124"/>
      <c r="C175" s="38" t="s">
        <v>20</v>
      </c>
      <c r="D175" s="39">
        <f t="shared" ref="D175:G175" si="388">D174/D173</f>
        <v>0.429514295823829</v>
      </c>
      <c r="E175" s="40">
        <f t="shared" si="388"/>
        <v>0.60098961033668497</v>
      </c>
      <c r="F175" s="40">
        <f t="shared" si="388"/>
        <v>0.69949791969778197</v>
      </c>
      <c r="G175" s="40">
        <f t="shared" si="388"/>
        <v>0.87224338039231897</v>
      </c>
      <c r="H175" s="89" t="s">
        <v>18</v>
      </c>
      <c r="I175" s="89" t="s">
        <v>18</v>
      </c>
      <c r="J175" s="89" t="s">
        <v>18</v>
      </c>
      <c r="K175" s="42">
        <f t="shared" ref="K175:M175" si="389">(E175-D175)*100</f>
        <v>17.147531451285598</v>
      </c>
      <c r="L175" s="42">
        <f t="shared" si="389"/>
        <v>9.8508309361097002</v>
      </c>
      <c r="M175" s="43">
        <v>17.274546069453699</v>
      </c>
      <c r="N175" s="39">
        <v>0.65884896538698023</v>
      </c>
      <c r="O175" s="40">
        <v>0.74760408888859331</v>
      </c>
      <c r="P175" s="40">
        <v>0.76444120936469451</v>
      </c>
      <c r="Q175" s="40">
        <v>0.84420457402898474</v>
      </c>
      <c r="R175" s="89" t="s">
        <v>18</v>
      </c>
      <c r="S175" s="89" t="s">
        <v>18</v>
      </c>
      <c r="T175" s="89" t="s">
        <v>18</v>
      </c>
      <c r="U175" s="42">
        <v>8.8755123501613085</v>
      </c>
      <c r="V175" s="42">
        <v>1.6837120476101197</v>
      </c>
      <c r="W175" s="43">
        <v>7.9763364664290233</v>
      </c>
      <c r="X175" s="39">
        <v>0.81462177950283887</v>
      </c>
      <c r="Y175" s="40">
        <v>0.8364523703888066</v>
      </c>
      <c r="Z175" s="40">
        <v>0.9082794211553088</v>
      </c>
      <c r="AA175" s="40">
        <v>1.123482540044648</v>
      </c>
      <c r="AB175" s="89" t="s">
        <v>18</v>
      </c>
      <c r="AC175" s="89" t="s">
        <v>18</v>
      </c>
      <c r="AD175" s="89" t="s">
        <v>18</v>
      </c>
      <c r="AE175" s="42">
        <v>2.1830590885967727</v>
      </c>
      <c r="AF175" s="42">
        <v>7.1827050766502198</v>
      </c>
      <c r="AG175" s="43">
        <v>21.520311888933918</v>
      </c>
      <c r="AH175" s="39">
        <v>0.19128425241401534</v>
      </c>
      <c r="AI175" s="40">
        <v>0.33284454822413828</v>
      </c>
      <c r="AJ175" s="40">
        <v>0.43475469925556093</v>
      </c>
      <c r="AK175" s="40">
        <v>0.5663831146534124</v>
      </c>
      <c r="AL175" s="89" t="s">
        <v>18</v>
      </c>
      <c r="AM175" s="89" t="s">
        <v>18</v>
      </c>
      <c r="AN175" s="89" t="s">
        <v>18</v>
      </c>
      <c r="AO175" s="42">
        <v>14.156029581012294</v>
      </c>
      <c r="AP175" s="42">
        <v>10.191015103142265</v>
      </c>
      <c r="AQ175" s="43">
        <v>13.162841539785147</v>
      </c>
      <c r="AR175" s="90" t="s">
        <v>18</v>
      </c>
      <c r="AS175" s="91" t="s">
        <v>18</v>
      </c>
      <c r="AT175" s="40">
        <v>0.64663050893325291</v>
      </c>
      <c r="AU175" s="40">
        <v>0.85516777087215901</v>
      </c>
      <c r="AV175" s="89" t="s">
        <v>18</v>
      </c>
      <c r="AW175" s="89" t="s">
        <v>18</v>
      </c>
      <c r="AX175" s="89" t="s">
        <v>18</v>
      </c>
      <c r="AY175" s="42" t="s">
        <v>18</v>
      </c>
      <c r="AZ175" s="42" t="s">
        <v>18</v>
      </c>
      <c r="BA175" s="43">
        <v>20.853726193890608</v>
      </c>
    </row>
    <row r="176" spans="1:53" ht="14.25" customHeight="1" x14ac:dyDescent="0.25">
      <c r="A176" s="26" t="str">
        <f t="shared" ref="A176" si="390">B176</f>
        <v>Ульяновская область</v>
      </c>
      <c r="B176" s="125" t="s">
        <v>77</v>
      </c>
      <c r="C176" s="27" t="s">
        <v>17</v>
      </c>
      <c r="D176" s="28">
        <f t="shared" ref="D176:G177" si="391">N176+X176+AH176</f>
        <v>1542.2539999999999</v>
      </c>
      <c r="E176" s="29">
        <f t="shared" si="391"/>
        <v>1570.674</v>
      </c>
      <c r="F176" s="29">
        <f t="shared" si="391"/>
        <v>1651.655</v>
      </c>
      <c r="G176" s="29">
        <f t="shared" si="391"/>
        <v>1723.877</v>
      </c>
      <c r="H176" s="30">
        <f t="shared" ref="H176:J177" si="392">E176/D176</f>
        <v>1.018427574186872</v>
      </c>
      <c r="I176" s="30">
        <f t="shared" si="392"/>
        <v>1.0515581209086036</v>
      </c>
      <c r="J176" s="30">
        <f t="shared" si="392"/>
        <v>1.0437270495351632</v>
      </c>
      <c r="K176" s="29">
        <f t="shared" ref="K176:M177" si="393">E176-D176</f>
        <v>28.420000000000073</v>
      </c>
      <c r="L176" s="29">
        <f t="shared" si="393"/>
        <v>80.980999999999995</v>
      </c>
      <c r="M176" s="31">
        <v>72.22199999999998</v>
      </c>
      <c r="N176" s="28">
        <v>118.459</v>
      </c>
      <c r="O176" s="29">
        <v>157.27699999999999</v>
      </c>
      <c r="P176" s="29">
        <v>159.255</v>
      </c>
      <c r="Q176" s="29">
        <v>187.30099999999999</v>
      </c>
      <c r="R176" s="30">
        <v>1.3276914375437914</v>
      </c>
      <c r="S176" s="30">
        <v>1.012576536938014</v>
      </c>
      <c r="T176" s="30">
        <v>1.1761075005494332</v>
      </c>
      <c r="U176" s="29">
        <v>38.817999999999984</v>
      </c>
      <c r="V176" s="29">
        <v>1.9780000000000086</v>
      </c>
      <c r="W176" s="31">
        <v>28.045999999999992</v>
      </c>
      <c r="X176" s="28">
        <v>548.029</v>
      </c>
      <c r="Y176" s="29">
        <v>614.18799999999999</v>
      </c>
      <c r="Z176" s="29">
        <v>701.149</v>
      </c>
      <c r="AA176" s="29">
        <v>756.47299999999996</v>
      </c>
      <c r="AB176" s="30">
        <v>1.1207217136319427</v>
      </c>
      <c r="AC176" s="30">
        <v>1.1415869408063981</v>
      </c>
      <c r="AD176" s="30">
        <v>1.0789047691717453</v>
      </c>
      <c r="AE176" s="29">
        <v>66.158999999999992</v>
      </c>
      <c r="AF176" s="29">
        <v>86.961000000000013</v>
      </c>
      <c r="AG176" s="31">
        <v>55.323999999999955</v>
      </c>
      <c r="AH176" s="28">
        <v>875.76599999999996</v>
      </c>
      <c r="AI176" s="29">
        <v>799.20899999999995</v>
      </c>
      <c r="AJ176" s="29">
        <v>791.25099999999998</v>
      </c>
      <c r="AK176" s="29">
        <v>780.10299999999995</v>
      </c>
      <c r="AL176" s="30">
        <v>0.91258281321722923</v>
      </c>
      <c r="AM176" s="30">
        <v>0.99004265467480979</v>
      </c>
      <c r="AN176" s="30">
        <v>0.98591091828004007</v>
      </c>
      <c r="AO176" s="29">
        <v>-76.557000000000016</v>
      </c>
      <c r="AP176" s="29">
        <v>-7.95799999999997</v>
      </c>
      <c r="AQ176" s="31">
        <v>-11.148000000000025</v>
      </c>
      <c r="AR176" s="28" t="s">
        <v>18</v>
      </c>
      <c r="AS176" s="29" t="s">
        <v>18</v>
      </c>
      <c r="AT176" s="29">
        <v>268.99799999999999</v>
      </c>
      <c r="AU176" s="29">
        <v>251.45099999999999</v>
      </c>
      <c r="AV176" s="30" t="s">
        <v>18</v>
      </c>
      <c r="AW176" s="30" t="s">
        <v>18</v>
      </c>
      <c r="AX176" s="30">
        <v>0.93476903174001291</v>
      </c>
      <c r="AY176" s="29" t="s">
        <v>18</v>
      </c>
      <c r="AZ176" s="29" t="s">
        <v>18</v>
      </c>
      <c r="BA176" s="31">
        <v>-17.546999999999997</v>
      </c>
    </row>
    <row r="177" spans="1:53" ht="14.25" customHeight="1" x14ac:dyDescent="0.25">
      <c r="A177" s="32" t="str">
        <f t="shared" ref="A177:A178" si="394">A176</f>
        <v>Ульяновская область</v>
      </c>
      <c r="B177" s="123"/>
      <c r="C177" s="27" t="s">
        <v>19</v>
      </c>
      <c r="D177" s="33">
        <f t="shared" si="391"/>
        <v>516.02399999999989</v>
      </c>
      <c r="E177" s="34">
        <f t="shared" si="391"/>
        <v>759.68799999999999</v>
      </c>
      <c r="F177" s="34">
        <f t="shared" si="391"/>
        <v>996.35500000000002</v>
      </c>
      <c r="G177" s="34">
        <f t="shared" si="391"/>
        <v>1188.614</v>
      </c>
      <c r="H177" s="35">
        <f t="shared" si="392"/>
        <v>1.4721950917011615</v>
      </c>
      <c r="I177" s="35">
        <f t="shared" si="392"/>
        <v>1.3115318393866957</v>
      </c>
      <c r="J177" s="35">
        <f t="shared" si="392"/>
        <v>1.1929623477575764</v>
      </c>
      <c r="K177" s="34">
        <f t="shared" si="393"/>
        <v>243.6640000000001</v>
      </c>
      <c r="L177" s="34">
        <f t="shared" si="393"/>
        <v>236.66700000000003</v>
      </c>
      <c r="M177" s="36">
        <v>192.25900000000001</v>
      </c>
      <c r="N177" s="33">
        <v>63.832999999999998</v>
      </c>
      <c r="O177" s="34">
        <v>88.400999999999996</v>
      </c>
      <c r="P177" s="34">
        <v>113.01600000000001</v>
      </c>
      <c r="Q177" s="34">
        <v>158.155</v>
      </c>
      <c r="R177" s="35">
        <v>1.3848792944088482</v>
      </c>
      <c r="S177" s="35">
        <v>1.2784470763905387</v>
      </c>
      <c r="T177" s="35">
        <v>1.3994036242655907</v>
      </c>
      <c r="U177" s="34">
        <v>24.567999999999998</v>
      </c>
      <c r="V177" s="34">
        <v>24.615000000000009</v>
      </c>
      <c r="W177" s="36">
        <v>45.138999999999996</v>
      </c>
      <c r="X177" s="33">
        <v>318.14499999999998</v>
      </c>
      <c r="Y177" s="34">
        <v>416.86599999999999</v>
      </c>
      <c r="Z177" s="34">
        <v>576.02800000000002</v>
      </c>
      <c r="AA177" s="34">
        <v>701.60199999999998</v>
      </c>
      <c r="AB177" s="35">
        <v>1.3103019063634507</v>
      </c>
      <c r="AC177" s="35">
        <v>1.3818061439407388</v>
      </c>
      <c r="AD177" s="35">
        <v>1.2179998194532209</v>
      </c>
      <c r="AE177" s="34">
        <v>98.721000000000004</v>
      </c>
      <c r="AF177" s="34">
        <v>159.16200000000003</v>
      </c>
      <c r="AG177" s="36">
        <v>125.57399999999996</v>
      </c>
      <c r="AH177" s="33">
        <v>134.04599999999999</v>
      </c>
      <c r="AI177" s="34">
        <v>254.42099999999999</v>
      </c>
      <c r="AJ177" s="34">
        <v>307.31099999999998</v>
      </c>
      <c r="AK177" s="34">
        <v>328.85700000000003</v>
      </c>
      <c r="AL177" s="35">
        <v>1.8980126225325635</v>
      </c>
      <c r="AM177" s="35">
        <v>1.2078837831782754</v>
      </c>
      <c r="AN177" s="35">
        <v>1.0701113855345239</v>
      </c>
      <c r="AO177" s="34">
        <v>120.375</v>
      </c>
      <c r="AP177" s="34">
        <v>52.889999999999986</v>
      </c>
      <c r="AQ177" s="36">
        <v>21.546000000000049</v>
      </c>
      <c r="AR177" s="33">
        <v>76.602000000000004</v>
      </c>
      <c r="AS177" s="34">
        <v>107.251</v>
      </c>
      <c r="AT177" s="34">
        <v>140.51499999999999</v>
      </c>
      <c r="AU177" s="34">
        <v>168.04900000000001</v>
      </c>
      <c r="AV177" s="35">
        <v>1.4001070468133991</v>
      </c>
      <c r="AW177" s="35">
        <v>1.3101509543034562</v>
      </c>
      <c r="AX177" s="35">
        <v>1.1959506102551332</v>
      </c>
      <c r="AY177" s="34">
        <v>30.649000000000001</v>
      </c>
      <c r="AZ177" s="34">
        <v>33.263999999999982</v>
      </c>
      <c r="BA177" s="36">
        <v>27.53400000000002</v>
      </c>
    </row>
    <row r="178" spans="1:53" ht="45.75" customHeight="1" thickBot="1" x14ac:dyDescent="0.3">
      <c r="A178" s="37" t="str">
        <f t="shared" si="394"/>
        <v>Ульяновская область</v>
      </c>
      <c r="B178" s="124"/>
      <c r="C178" s="38" t="s">
        <v>20</v>
      </c>
      <c r="D178" s="39">
        <f t="shared" ref="D178:G178" si="395">D177/D176</f>
        <v>0.33459080021838161</v>
      </c>
      <c r="E178" s="40">
        <f t="shared" si="395"/>
        <v>0.48367006775435256</v>
      </c>
      <c r="F178" s="40">
        <f t="shared" si="395"/>
        <v>0.60324644069130662</v>
      </c>
      <c r="G178" s="40">
        <f t="shared" si="395"/>
        <v>0.68950046900097861</v>
      </c>
      <c r="H178" s="89" t="s">
        <v>18</v>
      </c>
      <c r="I178" s="89" t="s">
        <v>18</v>
      </c>
      <c r="J178" s="89" t="s">
        <v>18</v>
      </c>
      <c r="K178" s="42">
        <f t="shared" ref="K178:M178" si="396">(E178-D178)*100</f>
        <v>14.907926753597096</v>
      </c>
      <c r="L178" s="42">
        <f t="shared" si="396"/>
        <v>11.957637293695406</v>
      </c>
      <c r="M178" s="43">
        <v>8.6254028309672002</v>
      </c>
      <c r="N178" s="39">
        <v>0.5388615470331507</v>
      </c>
      <c r="O178" s="40">
        <v>0.56207201307247723</v>
      </c>
      <c r="P178" s="40">
        <v>0.70965432796458516</v>
      </c>
      <c r="Q178" s="40">
        <v>0.84438951206880908</v>
      </c>
      <c r="R178" s="89" t="s">
        <v>18</v>
      </c>
      <c r="S178" s="89" t="s">
        <v>18</v>
      </c>
      <c r="T178" s="89" t="s">
        <v>18</v>
      </c>
      <c r="U178" s="42">
        <v>2.3210466039326527</v>
      </c>
      <c r="V178" s="42">
        <v>14.758231489210793</v>
      </c>
      <c r="W178" s="43">
        <v>13.473518410422392</v>
      </c>
      <c r="X178" s="39">
        <v>0.58052584808468166</v>
      </c>
      <c r="Y178" s="40">
        <v>0.67872703471901108</v>
      </c>
      <c r="Z178" s="40">
        <v>0.82154862946392282</v>
      </c>
      <c r="AA178" s="40">
        <v>0.92746469470820503</v>
      </c>
      <c r="AB178" s="89" t="s">
        <v>18</v>
      </c>
      <c r="AC178" s="89" t="s">
        <v>18</v>
      </c>
      <c r="AD178" s="89" t="s">
        <v>18</v>
      </c>
      <c r="AE178" s="42">
        <v>9.8201186634329414</v>
      </c>
      <c r="AF178" s="42">
        <v>14.282159474491174</v>
      </c>
      <c r="AG178" s="43">
        <v>10.59160652442822</v>
      </c>
      <c r="AH178" s="39">
        <v>0.15306143421872967</v>
      </c>
      <c r="AI178" s="40">
        <v>0.31834100967331452</v>
      </c>
      <c r="AJ178" s="40">
        <v>0.38838623900633301</v>
      </c>
      <c r="AK178" s="40">
        <v>0.42155587146825491</v>
      </c>
      <c r="AL178" s="89" t="s">
        <v>18</v>
      </c>
      <c r="AM178" s="89" t="s">
        <v>18</v>
      </c>
      <c r="AN178" s="89" t="s">
        <v>18</v>
      </c>
      <c r="AO178" s="42">
        <v>16.527957545458484</v>
      </c>
      <c r="AP178" s="42">
        <v>7.0045229333018488</v>
      </c>
      <c r="AQ178" s="43">
        <v>3.3169632461921896</v>
      </c>
      <c r="AR178" s="90" t="s">
        <v>18</v>
      </c>
      <c r="AS178" s="91" t="s">
        <v>18</v>
      </c>
      <c r="AT178" s="40">
        <v>0.52236447854630885</v>
      </c>
      <c r="AU178" s="40">
        <v>0.66831708762343367</v>
      </c>
      <c r="AV178" s="89" t="s">
        <v>18</v>
      </c>
      <c r="AW178" s="89" t="s">
        <v>18</v>
      </c>
      <c r="AX178" s="89" t="s">
        <v>18</v>
      </c>
      <c r="AY178" s="42" t="s">
        <v>18</v>
      </c>
      <c r="AZ178" s="42" t="s">
        <v>18</v>
      </c>
      <c r="BA178" s="43">
        <v>14.595260907712483</v>
      </c>
    </row>
    <row r="179" spans="1:53" ht="14.25" customHeight="1" x14ac:dyDescent="0.25">
      <c r="A179" s="26" t="str">
        <f t="shared" ref="A179" si="397">B179</f>
        <v>Курганская область</v>
      </c>
      <c r="B179" s="125" t="s">
        <v>78</v>
      </c>
      <c r="C179" s="27" t="s">
        <v>17</v>
      </c>
      <c r="D179" s="28">
        <f t="shared" ref="D179:G180" si="398">N179+X179+AH179</f>
        <v>1100.0029999999999</v>
      </c>
      <c r="E179" s="29">
        <f t="shared" si="398"/>
        <v>1165.6599999999999</v>
      </c>
      <c r="F179" s="29">
        <f t="shared" si="398"/>
        <v>1152.875</v>
      </c>
      <c r="G179" s="29">
        <f t="shared" si="398"/>
        <v>1137.2260000000001</v>
      </c>
      <c r="H179" s="30">
        <f t="shared" ref="H179:J180" si="399">E179/D179</f>
        <v>1.0596880190326754</v>
      </c>
      <c r="I179" s="30">
        <f t="shared" si="399"/>
        <v>0.98903196472384758</v>
      </c>
      <c r="J179" s="30">
        <f t="shared" si="399"/>
        <v>0.98642610864143998</v>
      </c>
      <c r="K179" s="29">
        <f t="shared" ref="K179:M180" si="400">E179-D179</f>
        <v>65.656999999999925</v>
      </c>
      <c r="L179" s="29">
        <f t="shared" si="400"/>
        <v>-12.784999999999854</v>
      </c>
      <c r="M179" s="31">
        <v>-15.648999999999887</v>
      </c>
      <c r="N179" s="28">
        <v>101.771</v>
      </c>
      <c r="O179" s="29">
        <v>130.214</v>
      </c>
      <c r="P179" s="29">
        <v>142.072</v>
      </c>
      <c r="Q179" s="29">
        <v>163.28</v>
      </c>
      <c r="R179" s="30">
        <v>1.2794804020791777</v>
      </c>
      <c r="S179" s="30">
        <v>1.0910654768304484</v>
      </c>
      <c r="T179" s="30">
        <v>1.1492764232220283</v>
      </c>
      <c r="U179" s="29">
        <v>28.442999999999998</v>
      </c>
      <c r="V179" s="29">
        <v>11.858000000000004</v>
      </c>
      <c r="W179" s="31">
        <v>21.207999999999998</v>
      </c>
      <c r="X179" s="28">
        <v>423.78</v>
      </c>
      <c r="Y179" s="29">
        <v>463.92500000000001</v>
      </c>
      <c r="Z179" s="29">
        <v>557.50800000000004</v>
      </c>
      <c r="AA179" s="29">
        <v>530.98800000000006</v>
      </c>
      <c r="AB179" s="30">
        <v>1.0947307565246118</v>
      </c>
      <c r="AC179" s="30">
        <v>1.2017201056205207</v>
      </c>
      <c r="AD179" s="30">
        <v>0.95243117587550319</v>
      </c>
      <c r="AE179" s="29">
        <v>40.145000000000039</v>
      </c>
      <c r="AF179" s="29">
        <v>93.583000000000027</v>
      </c>
      <c r="AG179" s="31">
        <v>-26.519999999999982</v>
      </c>
      <c r="AH179" s="28">
        <v>574.452</v>
      </c>
      <c r="AI179" s="29">
        <v>571.52099999999996</v>
      </c>
      <c r="AJ179" s="29">
        <v>453.29500000000002</v>
      </c>
      <c r="AK179" s="29">
        <v>442.95800000000003</v>
      </c>
      <c r="AL179" s="30">
        <v>0.99489774602577752</v>
      </c>
      <c r="AM179" s="30">
        <v>0.7931379599349806</v>
      </c>
      <c r="AN179" s="30">
        <v>0.97719586582688978</v>
      </c>
      <c r="AO179" s="29">
        <v>-2.93100000000004</v>
      </c>
      <c r="AP179" s="29">
        <v>-118.22599999999994</v>
      </c>
      <c r="AQ179" s="31">
        <v>-10.336999999999989</v>
      </c>
      <c r="AR179" s="28" t="s">
        <v>18</v>
      </c>
      <c r="AS179" s="29" t="s">
        <v>18</v>
      </c>
      <c r="AT179" s="29">
        <v>167.29599999999999</v>
      </c>
      <c r="AU179" s="29">
        <v>132.72999999999999</v>
      </c>
      <c r="AV179" s="30" t="s">
        <v>18</v>
      </c>
      <c r="AW179" s="30" t="s">
        <v>18</v>
      </c>
      <c r="AX179" s="30">
        <v>0.79338418133129296</v>
      </c>
      <c r="AY179" s="29" t="s">
        <v>18</v>
      </c>
      <c r="AZ179" s="29" t="s">
        <v>18</v>
      </c>
      <c r="BA179" s="31">
        <v>-34.566000000000003</v>
      </c>
    </row>
    <row r="180" spans="1:53" ht="14.25" customHeight="1" x14ac:dyDescent="0.25">
      <c r="A180" s="32" t="str">
        <f t="shared" ref="A180:A181" si="401">A179</f>
        <v>Курганская область</v>
      </c>
      <c r="B180" s="123"/>
      <c r="C180" s="27" t="s">
        <v>19</v>
      </c>
      <c r="D180" s="33">
        <f t="shared" si="398"/>
        <v>313.44299999999998</v>
      </c>
      <c r="E180" s="34">
        <f t="shared" si="398"/>
        <v>408.98799999999994</v>
      </c>
      <c r="F180" s="34">
        <f t="shared" si="398"/>
        <v>500.904</v>
      </c>
      <c r="G180" s="34">
        <f t="shared" si="398"/>
        <v>675.99600000000009</v>
      </c>
      <c r="H180" s="35">
        <f t="shared" si="399"/>
        <v>1.3048241626069172</v>
      </c>
      <c r="I180" s="35">
        <f t="shared" si="399"/>
        <v>1.224740090173795</v>
      </c>
      <c r="J180" s="35">
        <f t="shared" si="399"/>
        <v>1.3495520099659817</v>
      </c>
      <c r="K180" s="34">
        <f t="shared" si="400"/>
        <v>95.544999999999959</v>
      </c>
      <c r="L180" s="34">
        <f t="shared" si="400"/>
        <v>91.916000000000054</v>
      </c>
      <c r="M180" s="36">
        <v>175.0920000000001</v>
      </c>
      <c r="N180" s="33">
        <v>49.695</v>
      </c>
      <c r="O180" s="34">
        <v>75.753</v>
      </c>
      <c r="P180" s="34">
        <v>94.344999999999999</v>
      </c>
      <c r="Q180" s="34">
        <v>145.09</v>
      </c>
      <c r="R180" s="35">
        <v>1.5243585873830365</v>
      </c>
      <c r="S180" s="35">
        <v>1.245429223925125</v>
      </c>
      <c r="T180" s="35">
        <v>1.5378663416185279</v>
      </c>
      <c r="U180" s="34">
        <v>26.058</v>
      </c>
      <c r="V180" s="34">
        <v>18.591999999999999</v>
      </c>
      <c r="W180" s="36">
        <v>50.745000000000005</v>
      </c>
      <c r="X180" s="33">
        <v>192.12200000000001</v>
      </c>
      <c r="Y180" s="34">
        <v>247.55099999999999</v>
      </c>
      <c r="Z180" s="34">
        <v>306.52</v>
      </c>
      <c r="AA180" s="34">
        <v>392.74900000000002</v>
      </c>
      <c r="AB180" s="35">
        <v>1.2885093846618294</v>
      </c>
      <c r="AC180" s="35">
        <v>1.2382095002645919</v>
      </c>
      <c r="AD180" s="35">
        <v>1.2813160642046197</v>
      </c>
      <c r="AE180" s="34">
        <v>55.428999999999974</v>
      </c>
      <c r="AF180" s="34">
        <v>58.968999999999994</v>
      </c>
      <c r="AG180" s="36">
        <v>86.229000000000042</v>
      </c>
      <c r="AH180" s="33">
        <v>71.626000000000005</v>
      </c>
      <c r="AI180" s="34">
        <v>85.683999999999997</v>
      </c>
      <c r="AJ180" s="34">
        <v>100.039</v>
      </c>
      <c r="AK180" s="34">
        <v>138.15700000000001</v>
      </c>
      <c r="AL180" s="35">
        <v>1.1962695110713986</v>
      </c>
      <c r="AM180" s="35">
        <v>1.1675341954157137</v>
      </c>
      <c r="AN180" s="35">
        <v>1.3810313977548756</v>
      </c>
      <c r="AO180" s="34">
        <v>14.057999999999993</v>
      </c>
      <c r="AP180" s="34">
        <v>14.355000000000004</v>
      </c>
      <c r="AQ180" s="36">
        <v>38.118000000000009</v>
      </c>
      <c r="AR180" s="33">
        <v>53.287999999999997</v>
      </c>
      <c r="AS180" s="34">
        <v>60.975000000000001</v>
      </c>
      <c r="AT180" s="34">
        <v>78.134</v>
      </c>
      <c r="AU180" s="34">
        <v>101.99299999999999</v>
      </c>
      <c r="AV180" s="35">
        <v>1.144253865785918</v>
      </c>
      <c r="AW180" s="35">
        <v>1.2814104141041409</v>
      </c>
      <c r="AX180" s="35">
        <v>1.305360022525405</v>
      </c>
      <c r="AY180" s="34">
        <v>7.6870000000000047</v>
      </c>
      <c r="AZ180" s="34">
        <v>17.158999999999999</v>
      </c>
      <c r="BA180" s="36">
        <v>23.858999999999995</v>
      </c>
    </row>
    <row r="181" spans="1:53" ht="45.75" customHeight="1" thickBot="1" x14ac:dyDescent="0.3">
      <c r="A181" s="37" t="str">
        <f t="shared" si="401"/>
        <v>Курганская область</v>
      </c>
      <c r="B181" s="124"/>
      <c r="C181" s="38" t="s">
        <v>20</v>
      </c>
      <c r="D181" s="39">
        <f t="shared" ref="D181:G181" si="402">D180/D179</f>
        <v>0.28494740468889629</v>
      </c>
      <c r="E181" s="40">
        <f t="shared" si="402"/>
        <v>0.35086388826930665</v>
      </c>
      <c r="F181" s="40">
        <f t="shared" si="402"/>
        <v>0.4344824894286024</v>
      </c>
      <c r="G181" s="40">
        <f t="shared" si="402"/>
        <v>0.59442538246575438</v>
      </c>
      <c r="H181" s="89" t="s">
        <v>18</v>
      </c>
      <c r="I181" s="89" t="s">
        <v>18</v>
      </c>
      <c r="J181" s="89" t="s">
        <v>18</v>
      </c>
      <c r="K181" s="42">
        <f t="shared" ref="K181:M181" si="403">(E181-D181)*100</f>
        <v>6.5916483580410361</v>
      </c>
      <c r="L181" s="42">
        <f t="shared" si="403"/>
        <v>8.3618601159295753</v>
      </c>
      <c r="M181" s="43">
        <v>15.994289303715197</v>
      </c>
      <c r="N181" s="39">
        <v>0.48830216859419678</v>
      </c>
      <c r="O181" s="40">
        <v>0.5817577219039427</v>
      </c>
      <c r="P181" s="40">
        <v>0.66406469958894077</v>
      </c>
      <c r="Q181" s="40">
        <v>0.88859627633512983</v>
      </c>
      <c r="R181" s="89" t="s">
        <v>18</v>
      </c>
      <c r="S181" s="89" t="s">
        <v>18</v>
      </c>
      <c r="T181" s="89" t="s">
        <v>18</v>
      </c>
      <c r="U181" s="42">
        <v>9.3455553309745927</v>
      </c>
      <c r="V181" s="42">
        <v>8.2306977684998053</v>
      </c>
      <c r="W181" s="43">
        <v>22.453157674618907</v>
      </c>
      <c r="X181" s="39">
        <v>0.45335315493888345</v>
      </c>
      <c r="Y181" s="40">
        <v>0.53360133642291319</v>
      </c>
      <c r="Z181" s="40">
        <v>0.54980376963200517</v>
      </c>
      <c r="AA181" s="40">
        <v>0.73965701673107487</v>
      </c>
      <c r="AB181" s="89" t="s">
        <v>18</v>
      </c>
      <c r="AC181" s="89" t="s">
        <v>18</v>
      </c>
      <c r="AD181" s="89" t="s">
        <v>18</v>
      </c>
      <c r="AE181" s="42">
        <v>8.0248181484029733</v>
      </c>
      <c r="AF181" s="42">
        <v>1.6202433209091982</v>
      </c>
      <c r="AG181" s="43">
        <v>18.985324709906969</v>
      </c>
      <c r="AH181" s="39">
        <v>0.12468578749834626</v>
      </c>
      <c r="AI181" s="40">
        <v>0.14992274999518829</v>
      </c>
      <c r="AJ181" s="40">
        <v>0.22069292624008646</v>
      </c>
      <c r="AK181" s="40">
        <v>0.31189638746788634</v>
      </c>
      <c r="AL181" s="89" t="s">
        <v>18</v>
      </c>
      <c r="AM181" s="89" t="s">
        <v>18</v>
      </c>
      <c r="AN181" s="89" t="s">
        <v>18</v>
      </c>
      <c r="AO181" s="42">
        <v>2.5236962496842028</v>
      </c>
      <c r="AP181" s="42">
        <v>7.0770176244898177</v>
      </c>
      <c r="AQ181" s="43">
        <v>9.1203461227799885</v>
      </c>
      <c r="AR181" s="90" t="s">
        <v>18</v>
      </c>
      <c r="AS181" s="91" t="s">
        <v>18</v>
      </c>
      <c r="AT181" s="40">
        <v>0.46704045524100996</v>
      </c>
      <c r="AU181" s="40">
        <v>0.76842462141188883</v>
      </c>
      <c r="AV181" s="89" t="s">
        <v>18</v>
      </c>
      <c r="AW181" s="89" t="s">
        <v>18</v>
      </c>
      <c r="AX181" s="89" t="s">
        <v>18</v>
      </c>
      <c r="AY181" s="42" t="s">
        <v>18</v>
      </c>
      <c r="AZ181" s="42" t="s">
        <v>18</v>
      </c>
      <c r="BA181" s="43">
        <v>30.138416617087888</v>
      </c>
    </row>
    <row r="182" spans="1:53" ht="14.25" customHeight="1" x14ac:dyDescent="0.25">
      <c r="A182" s="26" t="str">
        <f t="shared" ref="A182" si="404">B182</f>
        <v>Свердловская область</v>
      </c>
      <c r="B182" s="125" t="s">
        <v>79</v>
      </c>
      <c r="C182" s="27" t="s">
        <v>17</v>
      </c>
      <c r="D182" s="28">
        <f t="shared" ref="D182:G183" si="405">N182+X182+AH182</f>
        <v>8363.9140000000007</v>
      </c>
      <c r="E182" s="29">
        <f t="shared" si="405"/>
        <v>7776.6569999999992</v>
      </c>
      <c r="F182" s="29">
        <f t="shared" si="405"/>
        <v>7720.96</v>
      </c>
      <c r="G182" s="29">
        <f t="shared" si="405"/>
        <v>7496.0160000000005</v>
      </c>
      <c r="H182" s="30">
        <f t="shared" ref="H182:J183" si="406">E182/D182</f>
        <v>0.92978681990273915</v>
      </c>
      <c r="I182" s="30">
        <f t="shared" si="406"/>
        <v>0.99283792508786239</v>
      </c>
      <c r="J182" s="30">
        <f t="shared" si="406"/>
        <v>0.97086579907161807</v>
      </c>
      <c r="K182" s="29">
        <f t="shared" ref="K182:M183" si="407">E182-D182</f>
        <v>-587.25700000000143</v>
      </c>
      <c r="L182" s="29">
        <f t="shared" si="407"/>
        <v>-55.696999999999207</v>
      </c>
      <c r="M182" s="31">
        <v>-224.94399999999951</v>
      </c>
      <c r="N182" s="28">
        <v>960.26099999999997</v>
      </c>
      <c r="O182" s="29">
        <v>1057.308</v>
      </c>
      <c r="P182" s="29">
        <v>1175.8710000000001</v>
      </c>
      <c r="Q182" s="29">
        <v>1414.3689999999999</v>
      </c>
      <c r="R182" s="30">
        <v>1.1010631484565134</v>
      </c>
      <c r="S182" s="30">
        <v>1.1121366716226493</v>
      </c>
      <c r="T182" s="30">
        <v>1.2028266706126776</v>
      </c>
      <c r="U182" s="29">
        <v>97.047000000000025</v>
      </c>
      <c r="V182" s="29">
        <v>118.5630000000001</v>
      </c>
      <c r="W182" s="31">
        <v>238.49799999999982</v>
      </c>
      <c r="X182" s="28">
        <v>1636.4590000000001</v>
      </c>
      <c r="Y182" s="29">
        <v>1523.578</v>
      </c>
      <c r="Z182" s="29">
        <v>1719.3340000000001</v>
      </c>
      <c r="AA182" s="29">
        <v>1605.4</v>
      </c>
      <c r="AB182" s="30">
        <v>0.93102118659862543</v>
      </c>
      <c r="AC182" s="30">
        <v>1.1284843965980083</v>
      </c>
      <c r="AD182" s="30">
        <v>0.93373364337586529</v>
      </c>
      <c r="AE182" s="29">
        <v>-112.88100000000009</v>
      </c>
      <c r="AF182" s="29">
        <v>195.75600000000009</v>
      </c>
      <c r="AG182" s="31">
        <v>-113.93399999999997</v>
      </c>
      <c r="AH182" s="28">
        <v>5767.1940000000004</v>
      </c>
      <c r="AI182" s="29">
        <v>5195.7709999999997</v>
      </c>
      <c r="AJ182" s="29">
        <v>4825.7550000000001</v>
      </c>
      <c r="AK182" s="29">
        <v>4476.2470000000003</v>
      </c>
      <c r="AL182" s="30">
        <v>0.90091836688691229</v>
      </c>
      <c r="AM182" s="30">
        <v>0.92878516008500001</v>
      </c>
      <c r="AN182" s="30">
        <v>0.92757444171948222</v>
      </c>
      <c r="AO182" s="29">
        <v>-571.42300000000068</v>
      </c>
      <c r="AP182" s="29">
        <v>-370.01599999999962</v>
      </c>
      <c r="AQ182" s="31">
        <v>-349.50799999999981</v>
      </c>
      <c r="AR182" s="28" t="s">
        <v>18</v>
      </c>
      <c r="AS182" s="29" t="s">
        <v>18</v>
      </c>
      <c r="AT182" s="29">
        <v>707.52599999999995</v>
      </c>
      <c r="AU182" s="29">
        <v>676.04100000000005</v>
      </c>
      <c r="AV182" s="30" t="s">
        <v>18</v>
      </c>
      <c r="AW182" s="30" t="s">
        <v>18</v>
      </c>
      <c r="AX182" s="30">
        <v>0.95549986855606739</v>
      </c>
      <c r="AY182" s="29" t="s">
        <v>18</v>
      </c>
      <c r="AZ182" s="29" t="s">
        <v>18</v>
      </c>
      <c r="BA182" s="31">
        <v>-31.4849999999999</v>
      </c>
    </row>
    <row r="183" spans="1:53" ht="14.25" customHeight="1" x14ac:dyDescent="0.25">
      <c r="A183" s="32" t="str">
        <f t="shared" ref="A183:A184" si="408">A182</f>
        <v>Свердловская область</v>
      </c>
      <c r="B183" s="123"/>
      <c r="C183" s="27" t="s">
        <v>19</v>
      </c>
      <c r="D183" s="33">
        <f t="shared" si="405"/>
        <v>4238.0410000000002</v>
      </c>
      <c r="E183" s="34">
        <f t="shared" si="405"/>
        <v>4428.0919999999996</v>
      </c>
      <c r="F183" s="34">
        <f t="shared" si="405"/>
        <v>5017.4669999999996</v>
      </c>
      <c r="G183" s="34">
        <f t="shared" si="405"/>
        <v>5944.2629999999999</v>
      </c>
      <c r="H183" s="35">
        <f t="shared" si="406"/>
        <v>1.0448440682853233</v>
      </c>
      <c r="I183" s="35">
        <f t="shared" si="406"/>
        <v>1.1330990864688448</v>
      </c>
      <c r="J183" s="35">
        <f t="shared" si="406"/>
        <v>1.1847139203905079</v>
      </c>
      <c r="K183" s="34">
        <f t="shared" si="407"/>
        <v>190.05099999999948</v>
      </c>
      <c r="L183" s="34">
        <f t="shared" si="407"/>
        <v>589.375</v>
      </c>
      <c r="M183" s="36">
        <v>926.79600000000028</v>
      </c>
      <c r="N183" s="33">
        <v>752.11199999999997</v>
      </c>
      <c r="O183" s="34">
        <v>945.91399999999999</v>
      </c>
      <c r="P183" s="34">
        <v>1144.2429999999999</v>
      </c>
      <c r="Q183" s="34">
        <v>1579.479</v>
      </c>
      <c r="R183" s="35">
        <v>1.2576770480992192</v>
      </c>
      <c r="S183" s="35">
        <v>1.2096691665415671</v>
      </c>
      <c r="T183" s="35">
        <v>1.3803702535213238</v>
      </c>
      <c r="U183" s="34">
        <v>193.80200000000002</v>
      </c>
      <c r="V183" s="34">
        <v>198.32899999999995</v>
      </c>
      <c r="W183" s="36">
        <v>435.2360000000001</v>
      </c>
      <c r="X183" s="33">
        <v>2251.0129999999999</v>
      </c>
      <c r="Y183" s="34">
        <v>2150.9189999999999</v>
      </c>
      <c r="Z183" s="34">
        <v>2330.962</v>
      </c>
      <c r="AA183" s="34">
        <v>2893.9360000000001</v>
      </c>
      <c r="AB183" s="35">
        <v>0.95553379745030342</v>
      </c>
      <c r="AC183" s="35">
        <v>1.0837051511470215</v>
      </c>
      <c r="AD183" s="35">
        <v>1.2415200247794689</v>
      </c>
      <c r="AE183" s="34">
        <v>-100.09400000000005</v>
      </c>
      <c r="AF183" s="34">
        <v>180.04300000000012</v>
      </c>
      <c r="AG183" s="36">
        <v>562.97400000000016</v>
      </c>
      <c r="AH183" s="33">
        <v>1234.9159999999999</v>
      </c>
      <c r="AI183" s="34">
        <v>1331.259</v>
      </c>
      <c r="AJ183" s="34">
        <v>1542.2619999999999</v>
      </c>
      <c r="AK183" s="34">
        <v>1470.848</v>
      </c>
      <c r="AL183" s="35">
        <v>1.0780158326558245</v>
      </c>
      <c r="AM183" s="35">
        <v>1.1584988345618696</v>
      </c>
      <c r="AN183" s="35">
        <v>0.95369528653367586</v>
      </c>
      <c r="AO183" s="34">
        <v>96.343000000000075</v>
      </c>
      <c r="AP183" s="34">
        <v>211.00299999999993</v>
      </c>
      <c r="AQ183" s="36">
        <v>-71.413999999999987</v>
      </c>
      <c r="AR183" s="33">
        <v>545.33699999999999</v>
      </c>
      <c r="AS183" s="34">
        <v>648.43600000000004</v>
      </c>
      <c r="AT183" s="34">
        <v>757.47</v>
      </c>
      <c r="AU183" s="34">
        <v>919.721</v>
      </c>
      <c r="AV183" s="35">
        <v>1.1890555748097049</v>
      </c>
      <c r="AW183" s="35">
        <v>1.1681492082487708</v>
      </c>
      <c r="AX183" s="35">
        <v>1.2142012224906598</v>
      </c>
      <c r="AY183" s="34">
        <v>103.09900000000005</v>
      </c>
      <c r="AZ183" s="34">
        <v>109.03399999999999</v>
      </c>
      <c r="BA183" s="36">
        <v>162.25099999999998</v>
      </c>
    </row>
    <row r="184" spans="1:53" ht="45.75" customHeight="1" thickBot="1" x14ac:dyDescent="0.3">
      <c r="A184" s="37" t="str">
        <f t="shared" si="408"/>
        <v>Свердловская область</v>
      </c>
      <c r="B184" s="124"/>
      <c r="C184" s="38" t="s">
        <v>20</v>
      </c>
      <c r="D184" s="39">
        <f t="shared" ref="D184:G184" si="409">D183/D182</f>
        <v>0.50670547305962255</v>
      </c>
      <c r="E184" s="40">
        <f t="shared" si="409"/>
        <v>0.56940816600243527</v>
      </c>
      <c r="F184" s="40">
        <f t="shared" si="409"/>
        <v>0.64985014816810338</v>
      </c>
      <c r="G184" s="40">
        <f t="shared" si="409"/>
        <v>0.79298963609469342</v>
      </c>
      <c r="H184" s="89" t="s">
        <v>18</v>
      </c>
      <c r="I184" s="89" t="s">
        <v>18</v>
      </c>
      <c r="J184" s="89" t="s">
        <v>18</v>
      </c>
      <c r="K184" s="42">
        <f t="shared" ref="K184:M184" si="410">(E184-D184)*100</f>
        <v>6.2702692942812721</v>
      </c>
      <c r="L184" s="42">
        <f t="shared" si="410"/>
        <v>8.0441982165668122</v>
      </c>
      <c r="M184" s="43">
        <v>14.313948792659003</v>
      </c>
      <c r="N184" s="39">
        <v>0.78323705742501259</v>
      </c>
      <c r="O184" s="40">
        <v>0.89464375565114418</v>
      </c>
      <c r="P184" s="40">
        <v>0.97310249168488705</v>
      </c>
      <c r="Q184" s="40">
        <v>1.1167375698986617</v>
      </c>
      <c r="R184" s="89" t="s">
        <v>18</v>
      </c>
      <c r="S184" s="89" t="s">
        <v>18</v>
      </c>
      <c r="T184" s="89" t="s">
        <v>18</v>
      </c>
      <c r="U184" s="42">
        <v>11.140669822613159</v>
      </c>
      <c r="V184" s="42">
        <v>7.8458736033742866</v>
      </c>
      <c r="W184" s="43">
        <v>14.363507821377464</v>
      </c>
      <c r="X184" s="39">
        <v>1.3755388922056708</v>
      </c>
      <c r="Y184" s="40">
        <v>1.4117550922893347</v>
      </c>
      <c r="Z184" s="40">
        <v>1.3557354184818073</v>
      </c>
      <c r="AA184" s="40">
        <v>1.8026261367883394</v>
      </c>
      <c r="AB184" s="89" t="s">
        <v>18</v>
      </c>
      <c r="AC184" s="89" t="s">
        <v>18</v>
      </c>
      <c r="AD184" s="89" t="s">
        <v>18</v>
      </c>
      <c r="AE184" s="42">
        <v>3.6216200083663885</v>
      </c>
      <c r="AF184" s="42">
        <v>-5.601967380752737</v>
      </c>
      <c r="AG184" s="43">
        <v>44.689071830653205</v>
      </c>
      <c r="AH184" s="39">
        <v>0.21412770231069039</v>
      </c>
      <c r="AI184" s="40">
        <v>0.25621972176987784</v>
      </c>
      <c r="AJ184" s="40">
        <v>0.31958978439643121</v>
      </c>
      <c r="AK184" s="40">
        <v>0.32858955281064695</v>
      </c>
      <c r="AL184" s="89" t="s">
        <v>18</v>
      </c>
      <c r="AM184" s="89" t="s">
        <v>18</v>
      </c>
      <c r="AN184" s="89" t="s">
        <v>18</v>
      </c>
      <c r="AO184" s="42">
        <v>4.2092019459187444</v>
      </c>
      <c r="AP184" s="42">
        <v>6.3370062626553372</v>
      </c>
      <c r="AQ184" s="43">
        <v>0.89997684142157364</v>
      </c>
      <c r="AR184" s="90" t="s">
        <v>18</v>
      </c>
      <c r="AS184" s="91" t="s">
        <v>18</v>
      </c>
      <c r="AT184" s="40">
        <v>1.0705896320417907</v>
      </c>
      <c r="AU184" s="40">
        <v>1.3604515110769908</v>
      </c>
      <c r="AV184" s="89" t="s">
        <v>18</v>
      </c>
      <c r="AW184" s="89" t="s">
        <v>18</v>
      </c>
      <c r="AX184" s="89" t="s">
        <v>18</v>
      </c>
      <c r="AY184" s="42" t="s">
        <v>18</v>
      </c>
      <c r="AZ184" s="42" t="s">
        <v>18</v>
      </c>
      <c r="BA184" s="43">
        <v>28.986187903520012</v>
      </c>
    </row>
    <row r="185" spans="1:53" ht="14.25" customHeight="1" x14ac:dyDescent="0.25">
      <c r="A185" s="26" t="str">
        <f t="shared" ref="A185" si="411">B185</f>
        <v>Тюменская область</v>
      </c>
      <c r="B185" s="125" t="s">
        <v>80</v>
      </c>
      <c r="C185" s="27" t="s">
        <v>17</v>
      </c>
      <c r="D185" s="28">
        <f t="shared" ref="D185:G186" si="412">N185+X185+AH185</f>
        <v>1835.6019999999999</v>
      </c>
      <c r="E185" s="29">
        <f t="shared" si="412"/>
        <v>1940.2459999999999</v>
      </c>
      <c r="F185" s="29">
        <f t="shared" si="412"/>
        <v>2022.107</v>
      </c>
      <c r="G185" s="29">
        <f t="shared" si="412"/>
        <v>2196.59</v>
      </c>
      <c r="H185" s="30">
        <f t="shared" ref="H185:J186" si="413">E185/D185</f>
        <v>1.05700800064502</v>
      </c>
      <c r="I185" s="30">
        <f t="shared" si="413"/>
        <v>1.0421910417544993</v>
      </c>
      <c r="J185" s="30">
        <f t="shared" si="413"/>
        <v>1.0862877187013349</v>
      </c>
      <c r="K185" s="29">
        <f t="shared" ref="K185:M186" si="414">E185-D185</f>
        <v>104.64400000000001</v>
      </c>
      <c r="L185" s="29">
        <f t="shared" si="414"/>
        <v>81.861000000000104</v>
      </c>
      <c r="M185" s="31">
        <v>174.48300000000017</v>
      </c>
      <c r="N185" s="28">
        <v>144.339</v>
      </c>
      <c r="O185" s="29">
        <v>182.15199999999999</v>
      </c>
      <c r="P185" s="29">
        <v>204.84200000000001</v>
      </c>
      <c r="Q185" s="29">
        <v>217.05699999999999</v>
      </c>
      <c r="R185" s="30">
        <v>1.2619735483826269</v>
      </c>
      <c r="S185" s="30">
        <v>1.12456629628003</v>
      </c>
      <c r="T185" s="30">
        <v>1.0596313256070531</v>
      </c>
      <c r="U185" s="29">
        <v>37.812999999999988</v>
      </c>
      <c r="V185" s="29">
        <v>22.690000000000026</v>
      </c>
      <c r="W185" s="31">
        <v>12.214999999999975</v>
      </c>
      <c r="X185" s="28">
        <v>473.68599999999998</v>
      </c>
      <c r="Y185" s="29">
        <v>505.54399999999998</v>
      </c>
      <c r="Z185" s="29">
        <v>647.50400000000002</v>
      </c>
      <c r="AA185" s="29">
        <v>622.24099999999999</v>
      </c>
      <c r="AB185" s="30">
        <v>1.067255523701355</v>
      </c>
      <c r="AC185" s="30">
        <v>1.2808064184324215</v>
      </c>
      <c r="AD185" s="30">
        <v>0.96098402480911305</v>
      </c>
      <c r="AE185" s="29">
        <v>31.858000000000004</v>
      </c>
      <c r="AF185" s="29">
        <v>141.96000000000004</v>
      </c>
      <c r="AG185" s="31">
        <v>-25.263000000000034</v>
      </c>
      <c r="AH185" s="28">
        <v>1217.577</v>
      </c>
      <c r="AI185" s="29">
        <v>1252.55</v>
      </c>
      <c r="AJ185" s="29">
        <v>1169.761</v>
      </c>
      <c r="AK185" s="29">
        <v>1357.2919999999999</v>
      </c>
      <c r="AL185" s="30">
        <v>1.0287234400781224</v>
      </c>
      <c r="AM185" s="30">
        <v>0.93390363658137399</v>
      </c>
      <c r="AN185" s="30">
        <v>1.1603156542233841</v>
      </c>
      <c r="AO185" s="29">
        <v>34.972999999999956</v>
      </c>
      <c r="AP185" s="29">
        <v>-82.788999999999987</v>
      </c>
      <c r="AQ185" s="31">
        <v>187.53099999999995</v>
      </c>
      <c r="AR185" s="28" t="s">
        <v>18</v>
      </c>
      <c r="AS185" s="29" t="s">
        <v>18</v>
      </c>
      <c r="AT185" s="29">
        <v>236.255</v>
      </c>
      <c r="AU185" s="29">
        <v>277.49700000000001</v>
      </c>
      <c r="AV185" s="30" t="s">
        <v>18</v>
      </c>
      <c r="AW185" s="30" t="s">
        <v>18</v>
      </c>
      <c r="AX185" s="30">
        <v>1.1745656176588857</v>
      </c>
      <c r="AY185" s="29" t="s">
        <v>18</v>
      </c>
      <c r="AZ185" s="29" t="s">
        <v>18</v>
      </c>
      <c r="BA185" s="31">
        <v>41.242000000000019</v>
      </c>
    </row>
    <row r="186" spans="1:53" ht="14.25" customHeight="1" x14ac:dyDescent="0.25">
      <c r="A186" s="32" t="str">
        <f t="shared" ref="A186:A187" si="415">A185</f>
        <v>Тюменская область</v>
      </c>
      <c r="B186" s="123"/>
      <c r="C186" s="27" t="s">
        <v>19</v>
      </c>
      <c r="D186" s="33">
        <f t="shared" si="412"/>
        <v>884.53700000000003</v>
      </c>
      <c r="E186" s="34">
        <f t="shared" si="412"/>
        <v>1137.4499999999998</v>
      </c>
      <c r="F186" s="34">
        <f t="shared" si="412"/>
        <v>1313.884</v>
      </c>
      <c r="G186" s="34">
        <f t="shared" si="412"/>
        <v>1669.0240000000001</v>
      </c>
      <c r="H186" s="35">
        <f t="shared" si="413"/>
        <v>1.2859269877913528</v>
      </c>
      <c r="I186" s="35">
        <f t="shared" si="413"/>
        <v>1.1551136313684121</v>
      </c>
      <c r="J186" s="35">
        <f t="shared" si="413"/>
        <v>1.270297834512027</v>
      </c>
      <c r="K186" s="34">
        <f t="shared" si="414"/>
        <v>252.91299999999978</v>
      </c>
      <c r="L186" s="34">
        <f t="shared" si="414"/>
        <v>176.4340000000002</v>
      </c>
      <c r="M186" s="36">
        <v>355.1400000000001</v>
      </c>
      <c r="N186" s="33">
        <v>118.64</v>
      </c>
      <c r="O186" s="34">
        <v>181.69300000000001</v>
      </c>
      <c r="P186" s="34">
        <v>188.32499999999999</v>
      </c>
      <c r="Q186" s="34">
        <v>235.11099999999999</v>
      </c>
      <c r="R186" s="35">
        <v>1.5314649359406609</v>
      </c>
      <c r="S186" s="35">
        <v>1.0365011310287131</v>
      </c>
      <c r="T186" s="35">
        <v>1.2484322315146688</v>
      </c>
      <c r="U186" s="34">
        <v>63.053000000000011</v>
      </c>
      <c r="V186" s="34">
        <v>6.6319999999999766</v>
      </c>
      <c r="W186" s="36">
        <v>46.786000000000001</v>
      </c>
      <c r="X186" s="33">
        <v>568.90899999999999</v>
      </c>
      <c r="Y186" s="34">
        <v>718.55</v>
      </c>
      <c r="Z186" s="34">
        <v>839.53099999999995</v>
      </c>
      <c r="AA186" s="34">
        <v>1027.2529999999999</v>
      </c>
      <c r="AB186" s="35">
        <v>1.2630315217372197</v>
      </c>
      <c r="AC186" s="35">
        <v>1.1683682415976619</v>
      </c>
      <c r="AD186" s="35">
        <v>1.2236034166695453</v>
      </c>
      <c r="AE186" s="34">
        <v>149.64099999999996</v>
      </c>
      <c r="AF186" s="34">
        <v>120.98099999999999</v>
      </c>
      <c r="AG186" s="36">
        <v>187.72199999999998</v>
      </c>
      <c r="AH186" s="33">
        <v>196.988</v>
      </c>
      <c r="AI186" s="34">
        <v>237.20699999999999</v>
      </c>
      <c r="AJ186" s="34">
        <v>286.02800000000002</v>
      </c>
      <c r="AK186" s="34">
        <v>406.66</v>
      </c>
      <c r="AL186" s="35">
        <v>1.2041697971450038</v>
      </c>
      <c r="AM186" s="35">
        <v>1.205816017233893</v>
      </c>
      <c r="AN186" s="35">
        <v>1.4217489196861846</v>
      </c>
      <c r="AO186" s="34">
        <v>40.218999999999994</v>
      </c>
      <c r="AP186" s="34">
        <v>48.821000000000026</v>
      </c>
      <c r="AQ186" s="36">
        <v>120.63200000000001</v>
      </c>
      <c r="AR186" s="33">
        <v>131.66</v>
      </c>
      <c r="AS186" s="34">
        <v>163.53899999999999</v>
      </c>
      <c r="AT186" s="34">
        <v>185.59399999999999</v>
      </c>
      <c r="AU186" s="34">
        <v>265.786</v>
      </c>
      <c r="AV186" s="35">
        <v>1.2421312471517545</v>
      </c>
      <c r="AW186" s="35">
        <v>1.134860797730205</v>
      </c>
      <c r="AX186" s="35">
        <v>1.4320829337155296</v>
      </c>
      <c r="AY186" s="34">
        <v>31.878999999999991</v>
      </c>
      <c r="AZ186" s="34">
        <v>22.055000000000007</v>
      </c>
      <c r="BA186" s="36">
        <v>80.192000000000007</v>
      </c>
    </row>
    <row r="187" spans="1:53" ht="45.75" customHeight="1" thickBot="1" x14ac:dyDescent="0.3">
      <c r="A187" s="37" t="str">
        <f t="shared" si="415"/>
        <v>Тюменская область</v>
      </c>
      <c r="B187" s="124"/>
      <c r="C187" s="38" t="s">
        <v>20</v>
      </c>
      <c r="D187" s="39">
        <f t="shared" ref="D187:G187" si="416">D186/D185</f>
        <v>0.48187842462581765</v>
      </c>
      <c r="E187" s="40">
        <f t="shared" si="416"/>
        <v>0.58624009532811816</v>
      </c>
      <c r="F187" s="40">
        <f t="shared" si="416"/>
        <v>0.64975987917553324</v>
      </c>
      <c r="G187" s="40">
        <f t="shared" si="416"/>
        <v>0.75982500147956611</v>
      </c>
      <c r="H187" s="89" t="s">
        <v>18</v>
      </c>
      <c r="I187" s="89" t="s">
        <v>18</v>
      </c>
      <c r="J187" s="89" t="s">
        <v>18</v>
      </c>
      <c r="K187" s="42">
        <f t="shared" ref="K187:M187" si="417">(E187-D187)*100</f>
        <v>10.436167070230052</v>
      </c>
      <c r="L187" s="42">
        <f t="shared" si="417"/>
        <v>6.3519783847415079</v>
      </c>
      <c r="M187" s="43">
        <v>11.006512230403287</v>
      </c>
      <c r="N187" s="39">
        <v>0.82195387248075713</v>
      </c>
      <c r="O187" s="40">
        <v>0.99748012648776863</v>
      </c>
      <c r="P187" s="40">
        <v>0.91936712197693826</v>
      </c>
      <c r="Q187" s="40">
        <v>1.0831763085272532</v>
      </c>
      <c r="R187" s="89" t="s">
        <v>18</v>
      </c>
      <c r="S187" s="89" t="s">
        <v>18</v>
      </c>
      <c r="T187" s="89" t="s">
        <v>18</v>
      </c>
      <c r="U187" s="42">
        <v>17.55262540070115</v>
      </c>
      <c r="V187" s="42">
        <v>-7.8113004510830368</v>
      </c>
      <c r="W187" s="43">
        <v>16.380918655031497</v>
      </c>
      <c r="X187" s="39">
        <v>1.2010255739033875</v>
      </c>
      <c r="Y187" s="40">
        <v>1.421340180083237</v>
      </c>
      <c r="Z187" s="40">
        <v>1.2965649633052458</v>
      </c>
      <c r="AA187" s="40">
        <v>1.6508924998513437</v>
      </c>
      <c r="AB187" s="89" t="s">
        <v>18</v>
      </c>
      <c r="AC187" s="89" t="s">
        <v>18</v>
      </c>
      <c r="AD187" s="89" t="s">
        <v>18</v>
      </c>
      <c r="AE187" s="42">
        <v>22.031460617984955</v>
      </c>
      <c r="AF187" s="42">
        <v>-12.477521677799119</v>
      </c>
      <c r="AG187" s="43">
        <v>35.432753654609783</v>
      </c>
      <c r="AH187" s="39">
        <v>0.16178689314926284</v>
      </c>
      <c r="AI187" s="40">
        <v>0.18937926629675461</v>
      </c>
      <c r="AJ187" s="40">
        <v>0.24451832468341825</v>
      </c>
      <c r="AK187" s="40">
        <v>0.2996112848230153</v>
      </c>
      <c r="AL187" s="89" t="s">
        <v>18</v>
      </c>
      <c r="AM187" s="89" t="s">
        <v>18</v>
      </c>
      <c r="AN187" s="89" t="s">
        <v>18</v>
      </c>
      <c r="AO187" s="42">
        <v>2.7592373147491771</v>
      </c>
      <c r="AP187" s="42">
        <v>5.5139058386663633</v>
      </c>
      <c r="AQ187" s="43">
        <v>5.5092960139597054</v>
      </c>
      <c r="AR187" s="90" t="s">
        <v>18</v>
      </c>
      <c r="AS187" s="91" t="s">
        <v>18</v>
      </c>
      <c r="AT187" s="40">
        <v>0.78556644303824252</v>
      </c>
      <c r="AU187" s="40">
        <v>0.95779774195757061</v>
      </c>
      <c r="AV187" s="89" t="s">
        <v>18</v>
      </c>
      <c r="AW187" s="89" t="s">
        <v>18</v>
      </c>
      <c r="AX187" s="89" t="s">
        <v>18</v>
      </c>
      <c r="AY187" s="42" t="s">
        <v>18</v>
      </c>
      <c r="AZ187" s="42" t="s">
        <v>18</v>
      </c>
      <c r="BA187" s="43">
        <v>17.22312989193281</v>
      </c>
    </row>
    <row r="188" spans="1:53" ht="14.25" customHeight="1" x14ac:dyDescent="0.25">
      <c r="A188" s="26" t="str">
        <f t="shared" ref="A188" si="418">B188</f>
        <v>Челябинская область</v>
      </c>
      <c r="B188" s="125" t="s">
        <v>81</v>
      </c>
      <c r="C188" s="27" t="s">
        <v>17</v>
      </c>
      <c r="D188" s="28">
        <f t="shared" ref="D188:G189" si="419">N188+X188+AH188</f>
        <v>7165.9220000000005</v>
      </c>
      <c r="E188" s="29">
        <f t="shared" si="419"/>
        <v>7329.0309999999999</v>
      </c>
      <c r="F188" s="29">
        <f t="shared" si="419"/>
        <v>6975.3989999999994</v>
      </c>
      <c r="G188" s="29">
        <f t="shared" si="419"/>
        <v>7631.6329999999998</v>
      </c>
      <c r="H188" s="30">
        <f t="shared" ref="H188:J189" si="420">E188/D188</f>
        <v>1.0227617604545514</v>
      </c>
      <c r="I188" s="30">
        <f t="shared" si="420"/>
        <v>0.95174914664708055</v>
      </c>
      <c r="J188" s="30">
        <f t="shared" si="420"/>
        <v>1.094078345912542</v>
      </c>
      <c r="K188" s="29">
        <f t="shared" ref="K188:M189" si="421">E188-D188</f>
        <v>163.10899999999947</v>
      </c>
      <c r="L188" s="29">
        <f t="shared" si="421"/>
        <v>-353.63200000000052</v>
      </c>
      <c r="M188" s="31">
        <v>656.23400000000038</v>
      </c>
      <c r="N188" s="28">
        <v>632.37099999999998</v>
      </c>
      <c r="O188" s="29">
        <v>715.80700000000002</v>
      </c>
      <c r="P188" s="29">
        <v>773.75599999999997</v>
      </c>
      <c r="Q188" s="29">
        <v>977.85199999999998</v>
      </c>
      <c r="R188" s="30">
        <v>1.1319415343208339</v>
      </c>
      <c r="S188" s="30">
        <v>1.0809561795288394</v>
      </c>
      <c r="T188" s="30">
        <v>1.2637730757499781</v>
      </c>
      <c r="U188" s="29">
        <v>83.436000000000035</v>
      </c>
      <c r="V188" s="29">
        <v>57.948999999999955</v>
      </c>
      <c r="W188" s="31">
        <v>204.096</v>
      </c>
      <c r="X188" s="28">
        <v>1750.6610000000001</v>
      </c>
      <c r="Y188" s="29">
        <v>2010.0709999999999</v>
      </c>
      <c r="Z188" s="29">
        <v>2258.64</v>
      </c>
      <c r="AA188" s="29">
        <v>2236.16</v>
      </c>
      <c r="AB188" s="30">
        <v>1.1481783166472548</v>
      </c>
      <c r="AC188" s="30">
        <v>1.1236618010010591</v>
      </c>
      <c r="AD188" s="30">
        <v>0.99004710799419116</v>
      </c>
      <c r="AE188" s="29">
        <v>259.40999999999985</v>
      </c>
      <c r="AF188" s="29">
        <v>248.56899999999996</v>
      </c>
      <c r="AG188" s="31">
        <v>-22.480000000000018</v>
      </c>
      <c r="AH188" s="28">
        <v>4782.8900000000003</v>
      </c>
      <c r="AI188" s="29">
        <v>4603.1530000000002</v>
      </c>
      <c r="AJ188" s="29">
        <v>3943.0030000000002</v>
      </c>
      <c r="AK188" s="29">
        <v>4417.6210000000001</v>
      </c>
      <c r="AL188" s="30">
        <v>0.96242083761073327</v>
      </c>
      <c r="AM188" s="30">
        <v>0.85658743039825092</v>
      </c>
      <c r="AN188" s="30">
        <v>1.1203696776289545</v>
      </c>
      <c r="AO188" s="29">
        <v>-179.73700000000008</v>
      </c>
      <c r="AP188" s="29">
        <v>-660.15000000000009</v>
      </c>
      <c r="AQ188" s="31">
        <v>474.61799999999994</v>
      </c>
      <c r="AR188" s="28" t="s">
        <v>18</v>
      </c>
      <c r="AS188" s="29" t="s">
        <v>18</v>
      </c>
      <c r="AT188" s="29">
        <v>532.86099999999999</v>
      </c>
      <c r="AU188" s="29">
        <v>490.298</v>
      </c>
      <c r="AV188" s="30" t="s">
        <v>18</v>
      </c>
      <c r="AW188" s="30" t="s">
        <v>18</v>
      </c>
      <c r="AX188" s="30">
        <v>0.92012363449379864</v>
      </c>
      <c r="AY188" s="29" t="s">
        <v>18</v>
      </c>
      <c r="AZ188" s="29" t="s">
        <v>18</v>
      </c>
      <c r="BA188" s="31">
        <v>-42.562999999999988</v>
      </c>
    </row>
    <row r="189" spans="1:53" ht="14.25" customHeight="1" x14ac:dyDescent="0.25">
      <c r="A189" s="32" t="str">
        <f t="shared" ref="A189:A190" si="422">A188</f>
        <v>Челябинская область</v>
      </c>
      <c r="B189" s="123"/>
      <c r="C189" s="27" t="s">
        <v>19</v>
      </c>
      <c r="D189" s="33">
        <f t="shared" si="419"/>
        <v>3278.5150000000003</v>
      </c>
      <c r="E189" s="34">
        <f t="shared" si="419"/>
        <v>4044.2250000000004</v>
      </c>
      <c r="F189" s="34">
        <f t="shared" si="419"/>
        <v>4625.893</v>
      </c>
      <c r="G189" s="34">
        <f t="shared" si="419"/>
        <v>5862.41</v>
      </c>
      <c r="H189" s="35">
        <f t="shared" si="420"/>
        <v>1.2335539108407312</v>
      </c>
      <c r="I189" s="35">
        <f t="shared" si="420"/>
        <v>1.1438268147790984</v>
      </c>
      <c r="J189" s="35">
        <f t="shared" si="420"/>
        <v>1.2673034157945287</v>
      </c>
      <c r="K189" s="34">
        <f t="shared" si="421"/>
        <v>765.71</v>
      </c>
      <c r="L189" s="34">
        <f t="shared" si="421"/>
        <v>581.66799999999967</v>
      </c>
      <c r="M189" s="36">
        <v>1236.5169999999998</v>
      </c>
      <c r="N189" s="33">
        <v>535.65700000000004</v>
      </c>
      <c r="O189" s="34">
        <v>697.13599999999997</v>
      </c>
      <c r="P189" s="34">
        <v>783.74</v>
      </c>
      <c r="Q189" s="34">
        <v>1036.6479999999999</v>
      </c>
      <c r="R189" s="35">
        <v>1.3014597027575481</v>
      </c>
      <c r="S189" s="35">
        <v>1.1242282710977485</v>
      </c>
      <c r="T189" s="35">
        <v>1.3226937504784748</v>
      </c>
      <c r="U189" s="34">
        <v>161.47899999999993</v>
      </c>
      <c r="V189" s="34">
        <v>86.604000000000042</v>
      </c>
      <c r="W189" s="36">
        <v>252.9079999999999</v>
      </c>
      <c r="X189" s="33">
        <v>1860.8240000000001</v>
      </c>
      <c r="Y189" s="34">
        <v>2308.2420000000002</v>
      </c>
      <c r="Z189" s="34">
        <v>2882.4</v>
      </c>
      <c r="AA189" s="34">
        <v>3513.1060000000002</v>
      </c>
      <c r="AB189" s="35">
        <v>1.2404407939708431</v>
      </c>
      <c r="AC189" s="35">
        <v>1.2487425495247031</v>
      </c>
      <c r="AD189" s="35">
        <v>1.2188127948931446</v>
      </c>
      <c r="AE189" s="34">
        <v>447.41800000000012</v>
      </c>
      <c r="AF189" s="34">
        <v>574.1579999999999</v>
      </c>
      <c r="AG189" s="36">
        <v>630.70600000000013</v>
      </c>
      <c r="AH189" s="33">
        <v>882.03399999999999</v>
      </c>
      <c r="AI189" s="34">
        <v>1038.847</v>
      </c>
      <c r="AJ189" s="34">
        <v>959.75300000000004</v>
      </c>
      <c r="AK189" s="34">
        <v>1312.6559999999999</v>
      </c>
      <c r="AL189" s="35">
        <v>1.1777856635911994</v>
      </c>
      <c r="AM189" s="35">
        <v>0.92386366808586828</v>
      </c>
      <c r="AN189" s="35">
        <v>1.3677018983009168</v>
      </c>
      <c r="AO189" s="34">
        <v>156.81299999999999</v>
      </c>
      <c r="AP189" s="34">
        <v>-79.093999999999937</v>
      </c>
      <c r="AQ189" s="36">
        <v>352.90299999999991</v>
      </c>
      <c r="AR189" s="33">
        <v>317.05399999999997</v>
      </c>
      <c r="AS189" s="34">
        <v>440.97399999999999</v>
      </c>
      <c r="AT189" s="34">
        <v>521.25300000000004</v>
      </c>
      <c r="AU189" s="34">
        <v>677.96500000000003</v>
      </c>
      <c r="AV189" s="35">
        <v>1.3908482466709142</v>
      </c>
      <c r="AW189" s="35">
        <v>1.1820492818170687</v>
      </c>
      <c r="AX189" s="35">
        <v>1.3006447924520339</v>
      </c>
      <c r="AY189" s="34">
        <v>123.92000000000002</v>
      </c>
      <c r="AZ189" s="34">
        <v>80.279000000000053</v>
      </c>
      <c r="BA189" s="36">
        <v>156.71199999999999</v>
      </c>
    </row>
    <row r="190" spans="1:53" ht="45.75" customHeight="1" thickBot="1" x14ac:dyDescent="0.3">
      <c r="A190" s="37" t="str">
        <f t="shared" si="422"/>
        <v>Челябинская область</v>
      </c>
      <c r="B190" s="124"/>
      <c r="C190" s="38" t="s">
        <v>20</v>
      </c>
      <c r="D190" s="39">
        <f t="shared" ref="D190:G190" si="423">D189/D188</f>
        <v>0.45751474827663491</v>
      </c>
      <c r="E190" s="40">
        <f t="shared" si="423"/>
        <v>0.55180896355875697</v>
      </c>
      <c r="F190" s="40">
        <f t="shared" si="423"/>
        <v>0.66317252962877116</v>
      </c>
      <c r="G190" s="40">
        <f t="shared" si="423"/>
        <v>0.76817242128912644</v>
      </c>
      <c r="H190" s="89" t="s">
        <v>18</v>
      </c>
      <c r="I190" s="89" t="s">
        <v>18</v>
      </c>
      <c r="J190" s="89" t="s">
        <v>18</v>
      </c>
      <c r="K190" s="42">
        <f t="shared" ref="K190:M190" si="424">(E190-D190)*100</f>
        <v>9.429421528212206</v>
      </c>
      <c r="L190" s="42">
        <f t="shared" si="424"/>
        <v>11.136356607001419</v>
      </c>
      <c r="M190" s="43">
        <v>10.499989166035528</v>
      </c>
      <c r="N190" s="39">
        <v>0.84706129787735374</v>
      </c>
      <c r="O190" s="40">
        <v>0.97391615337653858</v>
      </c>
      <c r="P190" s="40">
        <v>1.0129032925108175</v>
      </c>
      <c r="Q190" s="40">
        <v>1.0601277084875829</v>
      </c>
      <c r="R190" s="89" t="s">
        <v>18</v>
      </c>
      <c r="S190" s="89" t="s">
        <v>18</v>
      </c>
      <c r="T190" s="89" t="s">
        <v>18</v>
      </c>
      <c r="U190" s="42">
        <v>12.685485549918486</v>
      </c>
      <c r="V190" s="42">
        <v>3.898713913427887</v>
      </c>
      <c r="W190" s="43">
        <v>4.722441597676541</v>
      </c>
      <c r="X190" s="39">
        <v>1.0629265174696871</v>
      </c>
      <c r="Y190" s="40">
        <v>1.1483385412754079</v>
      </c>
      <c r="Z190" s="40">
        <v>1.2761661885028159</v>
      </c>
      <c r="AA190" s="40">
        <v>1.5710441113337152</v>
      </c>
      <c r="AB190" s="89" t="s">
        <v>18</v>
      </c>
      <c r="AC190" s="89" t="s">
        <v>18</v>
      </c>
      <c r="AD190" s="89" t="s">
        <v>18</v>
      </c>
      <c r="AE190" s="42">
        <v>8.5412023805720771</v>
      </c>
      <c r="AF190" s="42">
        <v>12.782764722740803</v>
      </c>
      <c r="AG190" s="43">
        <v>29.487792283089931</v>
      </c>
      <c r="AH190" s="39">
        <v>0.18441444398679457</v>
      </c>
      <c r="AI190" s="40">
        <v>0.22568161431957615</v>
      </c>
      <c r="AJ190" s="40">
        <v>0.24340661166121355</v>
      </c>
      <c r="AK190" s="40">
        <v>0.29714092720946406</v>
      </c>
      <c r="AL190" s="89" t="s">
        <v>18</v>
      </c>
      <c r="AM190" s="89" t="s">
        <v>18</v>
      </c>
      <c r="AN190" s="89" t="s">
        <v>18</v>
      </c>
      <c r="AO190" s="42">
        <v>4.1267170332781573</v>
      </c>
      <c r="AP190" s="42">
        <v>1.7724997341637405</v>
      </c>
      <c r="AQ190" s="43">
        <v>5.3734315548250509</v>
      </c>
      <c r="AR190" s="90" t="s">
        <v>18</v>
      </c>
      <c r="AS190" s="91" t="s">
        <v>18</v>
      </c>
      <c r="AT190" s="40">
        <v>0.97821570728576501</v>
      </c>
      <c r="AU190" s="40">
        <v>1.3827610963128547</v>
      </c>
      <c r="AV190" s="89" t="s">
        <v>18</v>
      </c>
      <c r="AW190" s="89" t="s">
        <v>18</v>
      </c>
      <c r="AX190" s="89" t="s">
        <v>18</v>
      </c>
      <c r="AY190" s="42" t="s">
        <v>18</v>
      </c>
      <c r="AZ190" s="42" t="s">
        <v>18</v>
      </c>
      <c r="BA190" s="43">
        <v>40.454538902708968</v>
      </c>
    </row>
    <row r="191" spans="1:53" ht="14.25" customHeight="1" x14ac:dyDescent="0.25">
      <c r="A191" s="26" t="str">
        <f t="shared" ref="A191" si="425">B191</f>
        <v>Ханты-Мансийский АО - Югра</v>
      </c>
      <c r="B191" s="125" t="s">
        <v>82</v>
      </c>
      <c r="C191" s="27" t="s">
        <v>17</v>
      </c>
      <c r="D191" s="28">
        <f t="shared" ref="D191:G192" si="426">N191+X191+AH191</f>
        <v>2479.6320000000001</v>
      </c>
      <c r="E191" s="29">
        <f t="shared" si="426"/>
        <v>2606.7929999999997</v>
      </c>
      <c r="F191" s="29">
        <f t="shared" si="426"/>
        <v>2952.9790000000003</v>
      </c>
      <c r="G191" s="29">
        <f t="shared" si="426"/>
        <v>3191.3230000000003</v>
      </c>
      <c r="H191" s="30">
        <f t="shared" ref="H191:J192" si="427">E191/D191</f>
        <v>1.0512822063919161</v>
      </c>
      <c r="I191" s="30">
        <f t="shared" si="427"/>
        <v>1.1328014921015979</v>
      </c>
      <c r="J191" s="30">
        <f t="shared" si="427"/>
        <v>1.0807130697509193</v>
      </c>
      <c r="K191" s="29">
        <f t="shared" ref="K191:M192" si="428">E191-D191</f>
        <v>127.1609999999996</v>
      </c>
      <c r="L191" s="29">
        <f t="shared" si="428"/>
        <v>346.1860000000006</v>
      </c>
      <c r="M191" s="31">
        <v>238.34400000000005</v>
      </c>
      <c r="N191" s="28">
        <v>378.95</v>
      </c>
      <c r="O191" s="29">
        <v>382.26499999999999</v>
      </c>
      <c r="P191" s="29">
        <v>413.11200000000002</v>
      </c>
      <c r="Q191" s="29">
        <v>314.95100000000002</v>
      </c>
      <c r="R191" s="30">
        <v>1.0087478559176672</v>
      </c>
      <c r="S191" s="30">
        <v>1.0806953291564754</v>
      </c>
      <c r="T191" s="30">
        <v>0.76238647146536531</v>
      </c>
      <c r="U191" s="29">
        <v>3.3149999999999977</v>
      </c>
      <c r="V191" s="29">
        <v>30.847000000000037</v>
      </c>
      <c r="W191" s="31">
        <v>-98.161000000000001</v>
      </c>
      <c r="X191" s="28">
        <v>1015.167</v>
      </c>
      <c r="Y191" s="29">
        <v>947.88599999999997</v>
      </c>
      <c r="Z191" s="29">
        <v>1158.373</v>
      </c>
      <c r="AA191" s="29">
        <v>1409.3720000000001</v>
      </c>
      <c r="AB191" s="30">
        <v>0.93372420498302244</v>
      </c>
      <c r="AC191" s="30">
        <v>1.2220594037679637</v>
      </c>
      <c r="AD191" s="30">
        <v>1.2166823639708453</v>
      </c>
      <c r="AE191" s="29">
        <v>-67.281000000000063</v>
      </c>
      <c r="AF191" s="29">
        <v>210.48700000000008</v>
      </c>
      <c r="AG191" s="31">
        <v>250.99900000000002</v>
      </c>
      <c r="AH191" s="28">
        <v>1085.5150000000001</v>
      </c>
      <c r="AI191" s="29">
        <v>1276.6420000000001</v>
      </c>
      <c r="AJ191" s="29">
        <v>1381.4939999999999</v>
      </c>
      <c r="AK191" s="29">
        <v>1467</v>
      </c>
      <c r="AL191" s="30">
        <v>1.1760703444908638</v>
      </c>
      <c r="AM191" s="30">
        <v>1.0821310907834771</v>
      </c>
      <c r="AN191" s="30">
        <v>1.0618938627312171</v>
      </c>
      <c r="AO191" s="29">
        <v>191.12699999999995</v>
      </c>
      <c r="AP191" s="29">
        <v>104.85199999999986</v>
      </c>
      <c r="AQ191" s="31">
        <v>85.506000000000085</v>
      </c>
      <c r="AR191" s="28" t="s">
        <v>18</v>
      </c>
      <c r="AS191" s="29" t="s">
        <v>18</v>
      </c>
      <c r="AT191" s="29">
        <v>164.82</v>
      </c>
      <c r="AU191" s="29">
        <v>163.828</v>
      </c>
      <c r="AV191" s="30" t="s">
        <v>18</v>
      </c>
      <c r="AW191" s="30" t="s">
        <v>18</v>
      </c>
      <c r="AX191" s="30">
        <v>0.99398131294745784</v>
      </c>
      <c r="AY191" s="29" t="s">
        <v>18</v>
      </c>
      <c r="AZ191" s="29" t="s">
        <v>18</v>
      </c>
      <c r="BA191" s="31">
        <v>-0.99199999999999022</v>
      </c>
    </row>
    <row r="192" spans="1:53" ht="14.25" customHeight="1" x14ac:dyDescent="0.25">
      <c r="A192" s="32" t="str">
        <f t="shared" ref="A192:A193" si="429">A191</f>
        <v>Ханты-Мансийский АО - Югра</v>
      </c>
      <c r="B192" s="123"/>
      <c r="C192" s="27" t="s">
        <v>19</v>
      </c>
      <c r="D192" s="33">
        <f t="shared" si="426"/>
        <v>1689.2619999999999</v>
      </c>
      <c r="E192" s="34">
        <f t="shared" si="426"/>
        <v>1927.519</v>
      </c>
      <c r="F192" s="34">
        <f t="shared" si="426"/>
        <v>2186.4180000000001</v>
      </c>
      <c r="G192" s="34">
        <f t="shared" si="426"/>
        <v>2642.3539999999998</v>
      </c>
      <c r="H192" s="35">
        <f t="shared" si="427"/>
        <v>1.141042064522851</v>
      </c>
      <c r="I192" s="35">
        <f t="shared" si="427"/>
        <v>1.1343172233321694</v>
      </c>
      <c r="J192" s="35">
        <f t="shared" si="427"/>
        <v>1.208531031120307</v>
      </c>
      <c r="K192" s="34">
        <f t="shared" si="428"/>
        <v>238.25700000000006</v>
      </c>
      <c r="L192" s="34">
        <f t="shared" si="428"/>
        <v>258.89900000000011</v>
      </c>
      <c r="M192" s="36">
        <v>455.93599999999969</v>
      </c>
      <c r="N192" s="33">
        <v>322.27800000000002</v>
      </c>
      <c r="O192" s="34">
        <v>386.01600000000002</v>
      </c>
      <c r="P192" s="34">
        <v>426.28899999999999</v>
      </c>
      <c r="Q192" s="34">
        <v>442.90199999999999</v>
      </c>
      <c r="R192" s="35">
        <v>1.1977733509578687</v>
      </c>
      <c r="S192" s="35">
        <v>1.1043298723368979</v>
      </c>
      <c r="T192" s="35">
        <v>1.0389712143639644</v>
      </c>
      <c r="U192" s="34">
        <v>63.738</v>
      </c>
      <c r="V192" s="34">
        <v>40.272999999999968</v>
      </c>
      <c r="W192" s="36">
        <v>16.613</v>
      </c>
      <c r="X192" s="33">
        <v>1224.077</v>
      </c>
      <c r="Y192" s="34">
        <v>1366.355</v>
      </c>
      <c r="Z192" s="34">
        <v>1571.7460000000001</v>
      </c>
      <c r="AA192" s="34">
        <v>1924.9469999999999</v>
      </c>
      <c r="AB192" s="35">
        <v>1.1162328840424254</v>
      </c>
      <c r="AC192" s="35">
        <v>1.1503203779398472</v>
      </c>
      <c r="AD192" s="35">
        <v>1.2247188795136108</v>
      </c>
      <c r="AE192" s="34">
        <v>142.27800000000002</v>
      </c>
      <c r="AF192" s="34">
        <v>205.39100000000008</v>
      </c>
      <c r="AG192" s="36">
        <v>353.20099999999979</v>
      </c>
      <c r="AH192" s="33">
        <v>142.90700000000001</v>
      </c>
      <c r="AI192" s="34">
        <v>175.148</v>
      </c>
      <c r="AJ192" s="34">
        <v>188.38300000000001</v>
      </c>
      <c r="AK192" s="34">
        <v>274.505</v>
      </c>
      <c r="AL192" s="35">
        <v>1.2256082627163118</v>
      </c>
      <c r="AM192" s="35">
        <v>1.0755646653116222</v>
      </c>
      <c r="AN192" s="35">
        <v>1.4571643938147285</v>
      </c>
      <c r="AO192" s="34">
        <v>32.240999999999985</v>
      </c>
      <c r="AP192" s="34">
        <v>13.235000000000014</v>
      </c>
      <c r="AQ192" s="36">
        <v>86.121999999999986</v>
      </c>
      <c r="AR192" s="33">
        <v>105.431</v>
      </c>
      <c r="AS192" s="34">
        <v>121.73399999999999</v>
      </c>
      <c r="AT192" s="34">
        <v>121.455</v>
      </c>
      <c r="AU192" s="34">
        <v>169.03700000000001</v>
      </c>
      <c r="AV192" s="35">
        <v>1.1546319393726703</v>
      </c>
      <c r="AW192" s="35">
        <v>0.99770811769924594</v>
      </c>
      <c r="AX192" s="35">
        <v>1.3917664978798732</v>
      </c>
      <c r="AY192" s="34">
        <v>16.302999999999997</v>
      </c>
      <c r="AZ192" s="34">
        <v>-0.27899999999999636</v>
      </c>
      <c r="BA192" s="36">
        <v>47.582000000000008</v>
      </c>
    </row>
    <row r="193" spans="1:53" ht="45.75" customHeight="1" thickBot="1" x14ac:dyDescent="0.3">
      <c r="A193" s="37" t="str">
        <f t="shared" si="429"/>
        <v>Ханты-Мансийский АО - Югра</v>
      </c>
      <c r="B193" s="124"/>
      <c r="C193" s="38" t="s">
        <v>20</v>
      </c>
      <c r="D193" s="39">
        <f t="shared" ref="D193:G193" si="430">D192/D191</f>
        <v>0.68125512172774016</v>
      </c>
      <c r="E193" s="40">
        <f t="shared" si="430"/>
        <v>0.73942158046304418</v>
      </c>
      <c r="F193" s="40">
        <f t="shared" si="430"/>
        <v>0.74041095449713656</v>
      </c>
      <c r="G193" s="40">
        <f t="shared" si="430"/>
        <v>0.82798074654304799</v>
      </c>
      <c r="H193" s="89" t="s">
        <v>18</v>
      </c>
      <c r="I193" s="89" t="s">
        <v>18</v>
      </c>
      <c r="J193" s="89" t="s">
        <v>18</v>
      </c>
      <c r="K193" s="42">
        <f t="shared" ref="K193:M193" si="431">(E193-D193)*100</f>
        <v>5.8166458735304012</v>
      </c>
      <c r="L193" s="42">
        <f t="shared" si="431"/>
        <v>9.8937403409238289E-2</v>
      </c>
      <c r="M193" s="43">
        <v>8.7569792045911417</v>
      </c>
      <c r="N193" s="39">
        <v>0.85044992743105963</v>
      </c>
      <c r="O193" s="40">
        <v>1.0098125645821616</v>
      </c>
      <c r="P193" s="40">
        <v>1.0318969189953329</v>
      </c>
      <c r="Q193" s="40">
        <v>1.4062568463030756</v>
      </c>
      <c r="R193" s="89" t="s">
        <v>18</v>
      </c>
      <c r="S193" s="89" t="s">
        <v>18</v>
      </c>
      <c r="T193" s="89" t="s">
        <v>18</v>
      </c>
      <c r="U193" s="42">
        <v>15.936263715110199</v>
      </c>
      <c r="V193" s="42">
        <v>2.2084354413171248</v>
      </c>
      <c r="W193" s="43">
        <v>37.435992730774274</v>
      </c>
      <c r="X193" s="39">
        <v>1.2057888012514197</v>
      </c>
      <c r="Y193" s="40">
        <v>1.4414760846768493</v>
      </c>
      <c r="Z193" s="40">
        <v>1.3568565565668398</v>
      </c>
      <c r="AA193" s="40">
        <v>1.3658189605015565</v>
      </c>
      <c r="AB193" s="89" t="s">
        <v>18</v>
      </c>
      <c r="AC193" s="89" t="s">
        <v>18</v>
      </c>
      <c r="AD193" s="89" t="s">
        <v>18</v>
      </c>
      <c r="AE193" s="42">
        <v>23.568728342542954</v>
      </c>
      <c r="AF193" s="42">
        <v>-8.4619528110009501</v>
      </c>
      <c r="AG193" s="43">
        <v>0.89624039347167006</v>
      </c>
      <c r="AH193" s="39">
        <v>0.13164903294749497</v>
      </c>
      <c r="AI193" s="40">
        <v>0.13719429566002059</v>
      </c>
      <c r="AJ193" s="40">
        <v>0.13636179382610422</v>
      </c>
      <c r="AK193" s="40">
        <v>0.18711997273346967</v>
      </c>
      <c r="AL193" s="89" t="s">
        <v>18</v>
      </c>
      <c r="AM193" s="89" t="s">
        <v>18</v>
      </c>
      <c r="AN193" s="89" t="s">
        <v>18</v>
      </c>
      <c r="AO193" s="42">
        <v>0.55452627125256171</v>
      </c>
      <c r="AP193" s="42">
        <v>-8.325018339163659E-2</v>
      </c>
      <c r="AQ193" s="43">
        <v>5.0758178907365448</v>
      </c>
      <c r="AR193" s="90" t="s">
        <v>18</v>
      </c>
      <c r="AS193" s="91" t="s">
        <v>18</v>
      </c>
      <c r="AT193" s="40">
        <v>0.73689479432107752</v>
      </c>
      <c r="AU193" s="40">
        <v>1.0317955416656495</v>
      </c>
      <c r="AV193" s="89" t="s">
        <v>18</v>
      </c>
      <c r="AW193" s="89" t="s">
        <v>18</v>
      </c>
      <c r="AX193" s="89" t="s">
        <v>18</v>
      </c>
      <c r="AY193" s="42" t="s">
        <v>18</v>
      </c>
      <c r="AZ193" s="42" t="s">
        <v>18</v>
      </c>
      <c r="BA193" s="43">
        <v>29.490074734457195</v>
      </c>
    </row>
    <row r="194" spans="1:53" ht="14.25" customHeight="1" x14ac:dyDescent="0.25">
      <c r="A194" s="26" t="str">
        <f t="shared" ref="A194" si="432">B194</f>
        <v>Ямало-Hенецкий АО</v>
      </c>
      <c r="B194" s="125" t="s">
        <v>83</v>
      </c>
      <c r="C194" s="27" t="s">
        <v>17</v>
      </c>
      <c r="D194" s="28">
        <f t="shared" ref="D194:G195" si="433">N194+X194+AH194</f>
        <v>512.02300000000002</v>
      </c>
      <c r="E194" s="29">
        <f t="shared" si="433"/>
        <v>567.03700000000003</v>
      </c>
      <c r="F194" s="29">
        <f t="shared" si="433"/>
        <v>664.83199999999999</v>
      </c>
      <c r="G194" s="29">
        <f t="shared" si="433"/>
        <v>631.75599999999997</v>
      </c>
      <c r="H194" s="30">
        <f t="shared" ref="H194:J195" si="434">E194/D194</f>
        <v>1.1074443921464465</v>
      </c>
      <c r="I194" s="30">
        <f t="shared" si="434"/>
        <v>1.1724666997038993</v>
      </c>
      <c r="J194" s="30">
        <f t="shared" si="434"/>
        <v>0.95024908548324982</v>
      </c>
      <c r="K194" s="29">
        <f t="shared" ref="K194:M195" si="435">E194-D194</f>
        <v>55.01400000000001</v>
      </c>
      <c r="L194" s="29">
        <f t="shared" si="435"/>
        <v>97.794999999999959</v>
      </c>
      <c r="M194" s="31">
        <v>-33.076000000000022</v>
      </c>
      <c r="N194" s="28">
        <v>65.177999999999997</v>
      </c>
      <c r="O194" s="29">
        <v>72.125</v>
      </c>
      <c r="P194" s="29">
        <v>78.23</v>
      </c>
      <c r="Q194" s="29">
        <v>80.459999999999994</v>
      </c>
      <c r="R194" s="30">
        <v>1.1065850440332627</v>
      </c>
      <c r="S194" s="30">
        <v>1.0846447140381283</v>
      </c>
      <c r="T194" s="30">
        <v>1.0285056883548509</v>
      </c>
      <c r="U194" s="29">
        <v>6.9470000000000027</v>
      </c>
      <c r="V194" s="29">
        <v>6.105000000000004</v>
      </c>
      <c r="W194" s="31">
        <v>2.2299999999999898</v>
      </c>
      <c r="X194" s="28">
        <v>223.29599999999999</v>
      </c>
      <c r="Y194" s="29">
        <v>248.31</v>
      </c>
      <c r="Z194" s="29">
        <v>326.65499999999997</v>
      </c>
      <c r="AA194" s="29">
        <v>323.92599999999999</v>
      </c>
      <c r="AB194" s="30">
        <v>1.1120217110920034</v>
      </c>
      <c r="AC194" s="30">
        <v>1.3155128669807901</v>
      </c>
      <c r="AD194" s="30">
        <v>0.99164561999663259</v>
      </c>
      <c r="AE194" s="29">
        <v>25.01400000000001</v>
      </c>
      <c r="AF194" s="29">
        <v>78.34499999999997</v>
      </c>
      <c r="AG194" s="31">
        <v>-2.728999999999985</v>
      </c>
      <c r="AH194" s="28">
        <v>223.54900000000001</v>
      </c>
      <c r="AI194" s="29">
        <v>246.602</v>
      </c>
      <c r="AJ194" s="29">
        <v>259.947</v>
      </c>
      <c r="AK194" s="29">
        <v>227.37</v>
      </c>
      <c r="AL194" s="30">
        <v>1.10312280529101</v>
      </c>
      <c r="AM194" s="30">
        <v>1.0541155383979044</v>
      </c>
      <c r="AN194" s="30">
        <v>0.87467829980726841</v>
      </c>
      <c r="AO194" s="29">
        <v>23.052999999999997</v>
      </c>
      <c r="AP194" s="29">
        <v>13.344999999999999</v>
      </c>
      <c r="AQ194" s="31">
        <v>-32.576999999999998</v>
      </c>
      <c r="AR194" s="28" t="s">
        <v>18</v>
      </c>
      <c r="AS194" s="29" t="s">
        <v>18</v>
      </c>
      <c r="AT194" s="29">
        <v>41.104999999999997</v>
      </c>
      <c r="AU194" s="29">
        <v>30.658999999999999</v>
      </c>
      <c r="AV194" s="30" t="s">
        <v>18</v>
      </c>
      <c r="AW194" s="30" t="s">
        <v>18</v>
      </c>
      <c r="AX194" s="30">
        <v>0.74587033207638975</v>
      </c>
      <c r="AY194" s="29" t="s">
        <v>18</v>
      </c>
      <c r="AZ194" s="29" t="s">
        <v>18</v>
      </c>
      <c r="BA194" s="31">
        <v>-10.445999999999998</v>
      </c>
    </row>
    <row r="195" spans="1:53" ht="14.25" customHeight="1" x14ac:dyDescent="0.25">
      <c r="A195" s="32" t="str">
        <f t="shared" ref="A195:A196" si="436">A194</f>
        <v>Ямало-Hенецкий АО</v>
      </c>
      <c r="B195" s="123"/>
      <c r="C195" s="27" t="s">
        <v>19</v>
      </c>
      <c r="D195" s="33">
        <f t="shared" si="433"/>
        <v>439.98699999999997</v>
      </c>
      <c r="E195" s="34">
        <f t="shared" si="433"/>
        <v>553.61599999999999</v>
      </c>
      <c r="F195" s="34">
        <f t="shared" si="433"/>
        <v>672.0619999999999</v>
      </c>
      <c r="G195" s="34">
        <f t="shared" si="433"/>
        <v>748.79199999999992</v>
      </c>
      <c r="H195" s="35">
        <f t="shared" si="434"/>
        <v>1.2582553575446549</v>
      </c>
      <c r="I195" s="35">
        <f t="shared" si="434"/>
        <v>1.2139497413369553</v>
      </c>
      <c r="J195" s="35">
        <f t="shared" si="434"/>
        <v>1.114171013983829</v>
      </c>
      <c r="K195" s="34">
        <f t="shared" si="435"/>
        <v>113.62900000000002</v>
      </c>
      <c r="L195" s="34">
        <f t="shared" si="435"/>
        <v>118.44599999999991</v>
      </c>
      <c r="M195" s="36">
        <v>76.730000000000018</v>
      </c>
      <c r="N195" s="33">
        <v>70.724999999999994</v>
      </c>
      <c r="O195" s="34">
        <v>91.507000000000005</v>
      </c>
      <c r="P195" s="34">
        <v>103.363</v>
      </c>
      <c r="Q195" s="34">
        <v>114.47799999999999</v>
      </c>
      <c r="R195" s="35">
        <v>1.2938423471191236</v>
      </c>
      <c r="S195" s="35">
        <v>1.1295638585026282</v>
      </c>
      <c r="T195" s="35">
        <v>1.1075336435668468</v>
      </c>
      <c r="U195" s="34">
        <v>20.782000000000011</v>
      </c>
      <c r="V195" s="34">
        <v>11.855999999999995</v>
      </c>
      <c r="W195" s="36">
        <v>11.114999999999995</v>
      </c>
      <c r="X195" s="33">
        <v>345.26100000000002</v>
      </c>
      <c r="Y195" s="34">
        <v>418.50200000000001</v>
      </c>
      <c r="Z195" s="34">
        <v>512.149</v>
      </c>
      <c r="AA195" s="34">
        <v>559.59500000000003</v>
      </c>
      <c r="AB195" s="35">
        <v>1.2121322709486446</v>
      </c>
      <c r="AC195" s="35">
        <v>1.2237671504556729</v>
      </c>
      <c r="AD195" s="35">
        <v>1.0926410087689324</v>
      </c>
      <c r="AE195" s="34">
        <v>73.240999999999985</v>
      </c>
      <c r="AF195" s="34">
        <v>93.646999999999991</v>
      </c>
      <c r="AG195" s="36">
        <v>47.446000000000026</v>
      </c>
      <c r="AH195" s="33">
        <v>24.001000000000001</v>
      </c>
      <c r="AI195" s="34">
        <v>43.606999999999999</v>
      </c>
      <c r="AJ195" s="34">
        <v>56.55</v>
      </c>
      <c r="AK195" s="34">
        <v>74.718999999999994</v>
      </c>
      <c r="AL195" s="35">
        <v>1.816882629890421</v>
      </c>
      <c r="AM195" s="35">
        <v>1.2968101451601806</v>
      </c>
      <c r="AN195" s="35">
        <v>1.3212908930150309</v>
      </c>
      <c r="AO195" s="34">
        <v>19.605999999999998</v>
      </c>
      <c r="AP195" s="34">
        <v>12.942999999999998</v>
      </c>
      <c r="AQ195" s="36">
        <v>18.168999999999997</v>
      </c>
      <c r="AR195" s="33">
        <v>18.997</v>
      </c>
      <c r="AS195" s="34">
        <v>31.588000000000001</v>
      </c>
      <c r="AT195" s="34">
        <v>33.015000000000001</v>
      </c>
      <c r="AU195" s="34">
        <v>48.256</v>
      </c>
      <c r="AV195" s="35">
        <v>1.6627888613991684</v>
      </c>
      <c r="AW195" s="35">
        <v>1.0451753830568571</v>
      </c>
      <c r="AX195" s="35">
        <v>1.4616386490988944</v>
      </c>
      <c r="AY195" s="34">
        <v>12.591000000000001</v>
      </c>
      <c r="AZ195" s="34">
        <v>1.4269999999999996</v>
      </c>
      <c r="BA195" s="36">
        <v>15.241</v>
      </c>
    </row>
    <row r="196" spans="1:53" ht="45.75" customHeight="1" thickBot="1" x14ac:dyDescent="0.3">
      <c r="A196" s="37" t="str">
        <f t="shared" si="436"/>
        <v>Ямало-Hенецкий АО</v>
      </c>
      <c r="B196" s="124"/>
      <c r="C196" s="38" t="s">
        <v>20</v>
      </c>
      <c r="D196" s="39">
        <f t="shared" ref="D196:G196" si="437">D195/D194</f>
        <v>0.85931100751333422</v>
      </c>
      <c r="E196" s="40">
        <f t="shared" si="437"/>
        <v>0.97633135051151854</v>
      </c>
      <c r="F196" s="40">
        <f t="shared" si="437"/>
        <v>1.0108749278013092</v>
      </c>
      <c r="G196" s="40">
        <f t="shared" si="437"/>
        <v>1.1852550668295987</v>
      </c>
      <c r="H196" s="89" t="s">
        <v>18</v>
      </c>
      <c r="I196" s="89" t="s">
        <v>18</v>
      </c>
      <c r="J196" s="89" t="s">
        <v>18</v>
      </c>
      <c r="K196" s="42">
        <f t="shared" ref="K196:M196" si="438">(E196-D196)*100</f>
        <v>11.702034299818431</v>
      </c>
      <c r="L196" s="42">
        <f t="shared" si="438"/>
        <v>3.4543577289790628</v>
      </c>
      <c r="M196" s="43">
        <v>17.438013902828953</v>
      </c>
      <c r="N196" s="39">
        <v>1.0851054036638128</v>
      </c>
      <c r="O196" s="40">
        <v>1.2687279029462739</v>
      </c>
      <c r="P196" s="40">
        <v>1.3212706122970728</v>
      </c>
      <c r="Q196" s="40">
        <v>1.4227939348744718</v>
      </c>
      <c r="R196" s="89" t="s">
        <v>18</v>
      </c>
      <c r="S196" s="89" t="s">
        <v>18</v>
      </c>
      <c r="T196" s="89" t="s">
        <v>18</v>
      </c>
      <c r="U196" s="42">
        <v>18.362249928246111</v>
      </c>
      <c r="V196" s="42">
        <v>5.2542709350798855</v>
      </c>
      <c r="W196" s="43">
        <v>10.152332257739904</v>
      </c>
      <c r="X196" s="39">
        <v>1.5462032459157353</v>
      </c>
      <c r="Y196" s="40">
        <v>1.6854013128750354</v>
      </c>
      <c r="Z196" s="40">
        <v>1.5678590561907824</v>
      </c>
      <c r="AA196" s="40">
        <v>1.727539623247285</v>
      </c>
      <c r="AB196" s="89" t="s">
        <v>18</v>
      </c>
      <c r="AC196" s="89" t="s">
        <v>18</v>
      </c>
      <c r="AD196" s="89" t="s">
        <v>18</v>
      </c>
      <c r="AE196" s="42">
        <v>13.919806695930003</v>
      </c>
      <c r="AF196" s="42">
        <v>-11.754225668425299</v>
      </c>
      <c r="AG196" s="43">
        <v>15.96805670565027</v>
      </c>
      <c r="AH196" s="39">
        <v>0.10736348630501591</v>
      </c>
      <c r="AI196" s="40">
        <v>0.17683149366185189</v>
      </c>
      <c r="AJ196" s="40">
        <v>0.21754434557813707</v>
      </c>
      <c r="AK196" s="40">
        <v>0.32862294937766634</v>
      </c>
      <c r="AL196" s="89" t="s">
        <v>18</v>
      </c>
      <c r="AM196" s="89" t="s">
        <v>18</v>
      </c>
      <c r="AN196" s="89" t="s">
        <v>18</v>
      </c>
      <c r="AO196" s="42">
        <v>6.9468007356835972</v>
      </c>
      <c r="AP196" s="42">
        <v>4.071285191628518</v>
      </c>
      <c r="AQ196" s="43">
        <v>11.107860379952928</v>
      </c>
      <c r="AR196" s="90" t="s">
        <v>18</v>
      </c>
      <c r="AS196" s="91" t="s">
        <v>18</v>
      </c>
      <c r="AT196" s="40">
        <v>0.80318696022381708</v>
      </c>
      <c r="AU196" s="40">
        <v>1.5739587070680714</v>
      </c>
      <c r="AV196" s="89" t="s">
        <v>18</v>
      </c>
      <c r="AW196" s="89" t="s">
        <v>18</v>
      </c>
      <c r="AX196" s="89" t="s">
        <v>18</v>
      </c>
      <c r="AY196" s="42" t="s">
        <v>18</v>
      </c>
      <c r="AZ196" s="42" t="s">
        <v>18</v>
      </c>
      <c r="BA196" s="43">
        <v>77.07717468442543</v>
      </c>
    </row>
    <row r="197" spans="1:53" ht="14.25" customHeight="1" x14ac:dyDescent="0.25">
      <c r="A197" s="26" t="str">
        <f t="shared" ref="A197" si="439">B197</f>
        <v>Республика Алтай</v>
      </c>
      <c r="B197" s="125" t="s">
        <v>84</v>
      </c>
      <c r="C197" s="27" t="s">
        <v>17</v>
      </c>
      <c r="D197" s="28">
        <f t="shared" ref="D197:G198" si="440">N197+X197+AH197</f>
        <v>205.03800000000001</v>
      </c>
      <c r="E197" s="29">
        <f t="shared" si="440"/>
        <v>211.84100000000001</v>
      </c>
      <c r="F197" s="29">
        <f t="shared" si="440"/>
        <v>245.14499999999998</v>
      </c>
      <c r="G197" s="29">
        <f t="shared" si="440"/>
        <v>251.00600000000003</v>
      </c>
      <c r="H197" s="30">
        <f t="shared" ref="H197:J198" si="441">E197/D197</f>
        <v>1.0331792155600426</v>
      </c>
      <c r="I197" s="30">
        <f t="shared" si="441"/>
        <v>1.1572122488092482</v>
      </c>
      <c r="J197" s="30">
        <f t="shared" si="441"/>
        <v>1.0239082991698794</v>
      </c>
      <c r="K197" s="29">
        <f t="shared" ref="K197:M198" si="442">E197-D197</f>
        <v>6.8029999999999973</v>
      </c>
      <c r="L197" s="29">
        <f t="shared" si="442"/>
        <v>33.303999999999974</v>
      </c>
      <c r="M197" s="31">
        <v>5.8610000000000468</v>
      </c>
      <c r="N197" s="28">
        <v>17.109000000000002</v>
      </c>
      <c r="O197" s="29">
        <v>16.382999999999999</v>
      </c>
      <c r="P197" s="29">
        <v>17.994</v>
      </c>
      <c r="Q197" s="29">
        <v>30.704999999999998</v>
      </c>
      <c r="R197" s="30">
        <v>0.95756619323163228</v>
      </c>
      <c r="S197" s="30">
        <v>1.0983336385277422</v>
      </c>
      <c r="T197" s="30">
        <v>1.7064021340446816</v>
      </c>
      <c r="U197" s="29">
        <v>-0.72600000000000264</v>
      </c>
      <c r="V197" s="29">
        <v>1.6110000000000007</v>
      </c>
      <c r="W197" s="31">
        <v>12.710999999999999</v>
      </c>
      <c r="X197" s="28">
        <v>69.747</v>
      </c>
      <c r="Y197" s="29">
        <v>69.954999999999998</v>
      </c>
      <c r="Z197" s="29">
        <v>91.087000000000003</v>
      </c>
      <c r="AA197" s="29">
        <v>89.549000000000007</v>
      </c>
      <c r="AB197" s="30">
        <v>1.0029822071200194</v>
      </c>
      <c r="AC197" s="30">
        <v>1.3020799085126153</v>
      </c>
      <c r="AD197" s="30">
        <v>0.98311504385916759</v>
      </c>
      <c r="AE197" s="29">
        <v>0.20799999999999841</v>
      </c>
      <c r="AF197" s="29">
        <v>21.132000000000005</v>
      </c>
      <c r="AG197" s="31">
        <v>-1.5379999999999967</v>
      </c>
      <c r="AH197" s="28">
        <v>118.182</v>
      </c>
      <c r="AI197" s="29">
        <v>125.503</v>
      </c>
      <c r="AJ197" s="29">
        <v>136.06399999999999</v>
      </c>
      <c r="AK197" s="29">
        <v>130.75200000000001</v>
      </c>
      <c r="AL197" s="30">
        <v>1.0619468277741111</v>
      </c>
      <c r="AM197" s="30">
        <v>1.0841493828832776</v>
      </c>
      <c r="AN197" s="30">
        <v>0.96095954844778941</v>
      </c>
      <c r="AO197" s="29">
        <v>7.320999999999998</v>
      </c>
      <c r="AP197" s="29">
        <v>10.560999999999993</v>
      </c>
      <c r="AQ197" s="31">
        <v>-5.3119999999999834</v>
      </c>
      <c r="AR197" s="28" t="s">
        <v>18</v>
      </c>
      <c r="AS197" s="29" t="s">
        <v>18</v>
      </c>
      <c r="AT197" s="29">
        <v>30.283000000000001</v>
      </c>
      <c r="AU197" s="29">
        <v>27.065999999999999</v>
      </c>
      <c r="AV197" s="30" t="s">
        <v>18</v>
      </c>
      <c r="AW197" s="30" t="s">
        <v>18</v>
      </c>
      <c r="AX197" s="30">
        <v>0.89376878116434955</v>
      </c>
      <c r="AY197" s="29" t="s">
        <v>18</v>
      </c>
      <c r="AZ197" s="29" t="s">
        <v>18</v>
      </c>
      <c r="BA197" s="31">
        <v>-3.2170000000000023</v>
      </c>
    </row>
    <row r="198" spans="1:53" ht="14.25" customHeight="1" x14ac:dyDescent="0.25">
      <c r="A198" s="32" t="str">
        <f t="shared" ref="A198:A199" si="443">A197</f>
        <v>Республика Алтай</v>
      </c>
      <c r="B198" s="123"/>
      <c r="C198" s="27" t="s">
        <v>19</v>
      </c>
      <c r="D198" s="33">
        <f t="shared" si="440"/>
        <v>81.657000000000011</v>
      </c>
      <c r="E198" s="34">
        <f t="shared" si="440"/>
        <v>102.047</v>
      </c>
      <c r="F198" s="34">
        <f t="shared" si="440"/>
        <v>127.782</v>
      </c>
      <c r="G198" s="34">
        <f t="shared" si="440"/>
        <v>180.28100000000001</v>
      </c>
      <c r="H198" s="35">
        <f t="shared" si="441"/>
        <v>1.2497030260724737</v>
      </c>
      <c r="I198" s="35">
        <f t="shared" si="441"/>
        <v>1.2521877174243241</v>
      </c>
      <c r="J198" s="35">
        <f t="shared" si="441"/>
        <v>1.4108481632780832</v>
      </c>
      <c r="K198" s="34">
        <f t="shared" si="442"/>
        <v>20.389999999999986</v>
      </c>
      <c r="L198" s="34">
        <f t="shared" si="442"/>
        <v>25.734999999999999</v>
      </c>
      <c r="M198" s="36">
        <v>52.499000000000009</v>
      </c>
      <c r="N198" s="33">
        <v>9.41</v>
      </c>
      <c r="O198" s="34">
        <v>11.321999999999999</v>
      </c>
      <c r="P198" s="34">
        <v>12.438000000000001</v>
      </c>
      <c r="Q198" s="34">
        <v>21.872</v>
      </c>
      <c r="R198" s="35">
        <v>1.2031880977683314</v>
      </c>
      <c r="S198" s="35">
        <v>1.098569157392687</v>
      </c>
      <c r="T198" s="35">
        <v>1.7584820710725195</v>
      </c>
      <c r="U198" s="34">
        <v>1.911999999999999</v>
      </c>
      <c r="V198" s="34">
        <v>1.1160000000000014</v>
      </c>
      <c r="W198" s="36">
        <v>9.4339999999999993</v>
      </c>
      <c r="X198" s="33">
        <v>45.198</v>
      </c>
      <c r="Y198" s="34">
        <v>59.322000000000003</v>
      </c>
      <c r="Z198" s="34">
        <v>73.447999999999993</v>
      </c>
      <c r="AA198" s="34">
        <v>102.919</v>
      </c>
      <c r="AB198" s="35">
        <v>1.3124917031727068</v>
      </c>
      <c r="AC198" s="35">
        <v>1.2381241360709347</v>
      </c>
      <c r="AD198" s="35">
        <v>1.4012498638492539</v>
      </c>
      <c r="AE198" s="34">
        <v>14.124000000000002</v>
      </c>
      <c r="AF198" s="34">
        <v>14.125999999999991</v>
      </c>
      <c r="AG198" s="36">
        <v>29.471000000000004</v>
      </c>
      <c r="AH198" s="33">
        <v>27.048999999999999</v>
      </c>
      <c r="AI198" s="34">
        <v>31.402999999999999</v>
      </c>
      <c r="AJ198" s="34">
        <v>41.896000000000001</v>
      </c>
      <c r="AK198" s="34">
        <v>55.49</v>
      </c>
      <c r="AL198" s="35">
        <v>1.1609671337202854</v>
      </c>
      <c r="AM198" s="35">
        <v>1.3341400503136644</v>
      </c>
      <c r="AN198" s="35">
        <v>1.3244701164789001</v>
      </c>
      <c r="AO198" s="34">
        <v>4.3539999999999992</v>
      </c>
      <c r="AP198" s="34">
        <v>10.493000000000002</v>
      </c>
      <c r="AQ198" s="36">
        <v>13.594000000000001</v>
      </c>
      <c r="AR198" s="33">
        <v>16.640999999999998</v>
      </c>
      <c r="AS198" s="34">
        <v>20.347999999999999</v>
      </c>
      <c r="AT198" s="34">
        <v>24.984000000000002</v>
      </c>
      <c r="AU198" s="34">
        <v>34.698999999999998</v>
      </c>
      <c r="AV198" s="35">
        <v>1.2227630551048616</v>
      </c>
      <c r="AW198" s="35">
        <v>1.2278356595242776</v>
      </c>
      <c r="AX198" s="35">
        <v>1.3888488632724942</v>
      </c>
      <c r="AY198" s="34">
        <v>3.7070000000000007</v>
      </c>
      <c r="AZ198" s="34">
        <v>4.6360000000000028</v>
      </c>
      <c r="BA198" s="36">
        <v>9.7149999999999963</v>
      </c>
    </row>
    <row r="199" spans="1:53" ht="45.75" customHeight="1" thickBot="1" x14ac:dyDescent="0.3">
      <c r="A199" s="37" t="str">
        <f t="shared" si="443"/>
        <v>Республика Алтай</v>
      </c>
      <c r="B199" s="124"/>
      <c r="C199" s="38" t="s">
        <v>20</v>
      </c>
      <c r="D199" s="39">
        <f t="shared" ref="D199:G199" si="444">D198/D197</f>
        <v>0.39825300675972264</v>
      </c>
      <c r="E199" s="40">
        <f t="shared" si="444"/>
        <v>0.4817150598798155</v>
      </c>
      <c r="F199" s="40">
        <f t="shared" si="444"/>
        <v>0.52125068836810873</v>
      </c>
      <c r="G199" s="40">
        <f t="shared" si="444"/>
        <v>0.71823382707983074</v>
      </c>
      <c r="H199" s="89" t="s">
        <v>18</v>
      </c>
      <c r="I199" s="89" t="s">
        <v>18</v>
      </c>
      <c r="J199" s="89" t="s">
        <v>18</v>
      </c>
      <c r="K199" s="42">
        <f t="shared" ref="K199:M199" si="445">(E199-D199)*100</f>
        <v>8.3462053120092854</v>
      </c>
      <c r="L199" s="42">
        <f t="shared" si="445"/>
        <v>3.9535628488293231</v>
      </c>
      <c r="M199" s="43">
        <v>19.698313871172203</v>
      </c>
      <c r="N199" s="39">
        <v>0.55000292243848259</v>
      </c>
      <c r="O199" s="40">
        <v>0.69108221937374104</v>
      </c>
      <c r="P199" s="40">
        <v>0.69123041013671227</v>
      </c>
      <c r="Q199" s="40">
        <v>0.7123269825761277</v>
      </c>
      <c r="R199" s="89" t="s">
        <v>18</v>
      </c>
      <c r="S199" s="89" t="s">
        <v>18</v>
      </c>
      <c r="T199" s="89" t="s">
        <v>18</v>
      </c>
      <c r="U199" s="42">
        <v>14.107929693525845</v>
      </c>
      <c r="V199" s="42">
        <v>1.4819076297123424E-2</v>
      </c>
      <c r="W199" s="43">
        <v>2.1096572439415429</v>
      </c>
      <c r="X199" s="39">
        <v>0.64802787216654478</v>
      </c>
      <c r="Y199" s="40">
        <v>0.84800228718461879</v>
      </c>
      <c r="Z199" s="40">
        <v>0.80634997310263801</v>
      </c>
      <c r="AA199" s="40">
        <v>1.1493037331516822</v>
      </c>
      <c r="AB199" s="89" t="s">
        <v>18</v>
      </c>
      <c r="AC199" s="89" t="s">
        <v>18</v>
      </c>
      <c r="AD199" s="89" t="s">
        <v>18</v>
      </c>
      <c r="AE199" s="42">
        <v>19.997441501807401</v>
      </c>
      <c r="AF199" s="42">
        <v>-4.1652314081980784</v>
      </c>
      <c r="AG199" s="43">
        <v>34.295376004904419</v>
      </c>
      <c r="AH199" s="39">
        <v>0.22887580172953578</v>
      </c>
      <c r="AI199" s="40">
        <v>0.25021712628383386</v>
      </c>
      <c r="AJ199" s="40">
        <v>0.30791392285983071</v>
      </c>
      <c r="AK199" s="40">
        <v>0.42439121390112577</v>
      </c>
      <c r="AL199" s="89" t="s">
        <v>18</v>
      </c>
      <c r="AM199" s="89" t="s">
        <v>18</v>
      </c>
      <c r="AN199" s="89" t="s">
        <v>18</v>
      </c>
      <c r="AO199" s="42">
        <v>2.1341324554298073</v>
      </c>
      <c r="AP199" s="42">
        <v>5.7696796575996858</v>
      </c>
      <c r="AQ199" s="43">
        <v>11.647729104129507</v>
      </c>
      <c r="AR199" s="90" t="s">
        <v>18</v>
      </c>
      <c r="AS199" s="91" t="s">
        <v>18</v>
      </c>
      <c r="AT199" s="40">
        <v>0.82501733645939967</v>
      </c>
      <c r="AU199" s="40">
        <v>1.2820143353284563</v>
      </c>
      <c r="AV199" s="89" t="s">
        <v>18</v>
      </c>
      <c r="AW199" s="89" t="s">
        <v>18</v>
      </c>
      <c r="AX199" s="89" t="s">
        <v>18</v>
      </c>
      <c r="AY199" s="42" t="s">
        <v>18</v>
      </c>
      <c r="AZ199" s="42" t="s">
        <v>18</v>
      </c>
      <c r="BA199" s="43">
        <v>45.699699886905663</v>
      </c>
    </row>
    <row r="200" spans="1:53" ht="14.25" customHeight="1" x14ac:dyDescent="0.25">
      <c r="A200" s="26" t="str">
        <f t="shared" ref="A200" si="446">B200</f>
        <v>Республика Бурятия</v>
      </c>
      <c r="B200" s="125" t="s">
        <v>85</v>
      </c>
      <c r="C200" s="27" t="s">
        <v>17</v>
      </c>
      <c r="D200" s="28">
        <f t="shared" ref="D200:G201" si="447">N200+X200+AH200</f>
        <v>905.125</v>
      </c>
      <c r="E200" s="29">
        <f t="shared" si="447"/>
        <v>1151.6400000000001</v>
      </c>
      <c r="F200" s="29">
        <f t="shared" si="447"/>
        <v>1214.8919999999998</v>
      </c>
      <c r="G200" s="29">
        <f t="shared" si="447"/>
        <v>1308.809</v>
      </c>
      <c r="H200" s="30">
        <f t="shared" ref="H200:J201" si="448">E200/D200</f>
        <v>1.2723546471481841</v>
      </c>
      <c r="I200" s="30">
        <f t="shared" si="448"/>
        <v>1.0549234135667394</v>
      </c>
      <c r="J200" s="30">
        <f t="shared" si="448"/>
        <v>1.077304813925847</v>
      </c>
      <c r="K200" s="29">
        <f t="shared" ref="K200:M201" si="449">E200-D200</f>
        <v>246.5150000000001</v>
      </c>
      <c r="L200" s="29">
        <f t="shared" si="449"/>
        <v>63.251999999999725</v>
      </c>
      <c r="M200" s="31">
        <v>93.917000000000144</v>
      </c>
      <c r="N200" s="28">
        <v>55.712000000000003</v>
      </c>
      <c r="O200" s="29">
        <v>56.265000000000001</v>
      </c>
      <c r="P200" s="29">
        <v>68.442999999999998</v>
      </c>
      <c r="Q200" s="29">
        <v>102.20099999999999</v>
      </c>
      <c r="R200" s="30">
        <v>1.0099260482481331</v>
      </c>
      <c r="S200" s="30">
        <v>1.2164400604283301</v>
      </c>
      <c r="T200" s="30">
        <v>1.4932279414987653</v>
      </c>
      <c r="U200" s="29">
        <v>0.55299999999999727</v>
      </c>
      <c r="V200" s="29">
        <v>12.177999999999997</v>
      </c>
      <c r="W200" s="31">
        <v>33.757999999999996</v>
      </c>
      <c r="X200" s="28">
        <v>286.60000000000002</v>
      </c>
      <c r="Y200" s="29">
        <v>341.61200000000002</v>
      </c>
      <c r="Z200" s="29">
        <v>396.59699999999998</v>
      </c>
      <c r="AA200" s="29">
        <v>436.99099999999999</v>
      </c>
      <c r="AB200" s="30">
        <v>1.191946964410328</v>
      </c>
      <c r="AC200" s="30">
        <v>1.1609574605107547</v>
      </c>
      <c r="AD200" s="30">
        <v>1.1018515016502899</v>
      </c>
      <c r="AE200" s="29">
        <v>55.012</v>
      </c>
      <c r="AF200" s="29">
        <v>54.984999999999957</v>
      </c>
      <c r="AG200" s="31">
        <v>40.394000000000005</v>
      </c>
      <c r="AH200" s="28">
        <v>562.81299999999999</v>
      </c>
      <c r="AI200" s="29">
        <v>753.76300000000003</v>
      </c>
      <c r="AJ200" s="29">
        <v>749.85199999999998</v>
      </c>
      <c r="AK200" s="29">
        <v>769.61699999999996</v>
      </c>
      <c r="AL200" s="30">
        <v>1.3392778773766776</v>
      </c>
      <c r="AM200" s="30">
        <v>0.99481136643746104</v>
      </c>
      <c r="AN200" s="30">
        <v>1.0263585347508575</v>
      </c>
      <c r="AO200" s="29">
        <v>190.95000000000005</v>
      </c>
      <c r="AP200" s="29">
        <v>-3.9110000000000582</v>
      </c>
      <c r="AQ200" s="31">
        <v>19.764999999999986</v>
      </c>
      <c r="AR200" s="28" t="s">
        <v>18</v>
      </c>
      <c r="AS200" s="29" t="s">
        <v>18</v>
      </c>
      <c r="AT200" s="29">
        <v>243.839</v>
      </c>
      <c r="AU200" s="29">
        <v>271.86799999999999</v>
      </c>
      <c r="AV200" s="30" t="s">
        <v>18</v>
      </c>
      <c r="AW200" s="30" t="s">
        <v>18</v>
      </c>
      <c r="AX200" s="30">
        <v>1.1149487981824073</v>
      </c>
      <c r="AY200" s="29" t="s">
        <v>18</v>
      </c>
      <c r="AZ200" s="29" t="s">
        <v>18</v>
      </c>
      <c r="BA200" s="31">
        <v>28.028999999999996</v>
      </c>
    </row>
    <row r="201" spans="1:53" ht="14.25" customHeight="1" x14ac:dyDescent="0.25">
      <c r="A201" s="32" t="str">
        <f t="shared" ref="A201:A202" si="450">A200</f>
        <v>Республика Бурятия</v>
      </c>
      <c r="B201" s="123"/>
      <c r="C201" s="27" t="s">
        <v>19</v>
      </c>
      <c r="D201" s="33">
        <f t="shared" si="447"/>
        <v>449.98699999999997</v>
      </c>
      <c r="E201" s="34">
        <f t="shared" si="447"/>
        <v>593.02499999999998</v>
      </c>
      <c r="F201" s="34">
        <f t="shared" si="447"/>
        <v>816.45600000000002</v>
      </c>
      <c r="G201" s="34">
        <f t="shared" si="447"/>
        <v>969.24399999999991</v>
      </c>
      <c r="H201" s="35">
        <f t="shared" si="448"/>
        <v>1.3178714051739273</v>
      </c>
      <c r="I201" s="35">
        <f t="shared" si="448"/>
        <v>1.3767648918679651</v>
      </c>
      <c r="J201" s="35">
        <f t="shared" si="448"/>
        <v>1.1871356202906218</v>
      </c>
      <c r="K201" s="34">
        <f t="shared" si="449"/>
        <v>143.03800000000001</v>
      </c>
      <c r="L201" s="34">
        <f t="shared" si="449"/>
        <v>223.43100000000004</v>
      </c>
      <c r="M201" s="36">
        <v>152.7879999999999</v>
      </c>
      <c r="N201" s="33">
        <v>49.801000000000002</v>
      </c>
      <c r="O201" s="34">
        <v>56.073999999999998</v>
      </c>
      <c r="P201" s="34">
        <v>73.269000000000005</v>
      </c>
      <c r="Q201" s="34">
        <v>101.706</v>
      </c>
      <c r="R201" s="35">
        <v>1.1259613260777894</v>
      </c>
      <c r="S201" s="35">
        <v>1.3066483575275529</v>
      </c>
      <c r="T201" s="35">
        <v>1.3881177578512058</v>
      </c>
      <c r="U201" s="34">
        <v>6.2729999999999961</v>
      </c>
      <c r="V201" s="34">
        <v>17.195000000000007</v>
      </c>
      <c r="W201" s="36">
        <v>28.436999999999998</v>
      </c>
      <c r="X201" s="33">
        <v>249.50299999999999</v>
      </c>
      <c r="Y201" s="34">
        <v>322.83199999999999</v>
      </c>
      <c r="Z201" s="34">
        <v>434.21699999999998</v>
      </c>
      <c r="AA201" s="34">
        <v>502.76299999999998</v>
      </c>
      <c r="AB201" s="35">
        <v>1.2939002737442036</v>
      </c>
      <c r="AC201" s="35">
        <v>1.3450246567874311</v>
      </c>
      <c r="AD201" s="35">
        <v>1.157861161585106</v>
      </c>
      <c r="AE201" s="34">
        <v>73.329000000000008</v>
      </c>
      <c r="AF201" s="34">
        <v>111.38499999999999</v>
      </c>
      <c r="AG201" s="36">
        <v>68.545999999999992</v>
      </c>
      <c r="AH201" s="33">
        <v>150.68299999999999</v>
      </c>
      <c r="AI201" s="34">
        <v>214.119</v>
      </c>
      <c r="AJ201" s="34">
        <v>308.97000000000003</v>
      </c>
      <c r="AK201" s="34">
        <v>364.77499999999998</v>
      </c>
      <c r="AL201" s="35">
        <v>1.4209897599596504</v>
      </c>
      <c r="AM201" s="35">
        <v>1.4429826404943047</v>
      </c>
      <c r="AN201" s="35">
        <v>1.1806162410590024</v>
      </c>
      <c r="AO201" s="34">
        <v>63.436000000000007</v>
      </c>
      <c r="AP201" s="34">
        <v>94.851000000000028</v>
      </c>
      <c r="AQ201" s="36">
        <v>55.80499999999995</v>
      </c>
      <c r="AR201" s="33">
        <v>120.11199999999999</v>
      </c>
      <c r="AS201" s="34">
        <v>175.83099999999999</v>
      </c>
      <c r="AT201" s="34">
        <v>249.49199999999999</v>
      </c>
      <c r="AU201" s="34">
        <v>294.06200000000001</v>
      </c>
      <c r="AV201" s="35">
        <v>1.4638920341015051</v>
      </c>
      <c r="AW201" s="35">
        <v>1.4189306777530697</v>
      </c>
      <c r="AX201" s="35">
        <v>1.1786430025812451</v>
      </c>
      <c r="AY201" s="34">
        <v>55.718999999999994</v>
      </c>
      <c r="AZ201" s="34">
        <v>73.661000000000001</v>
      </c>
      <c r="BA201" s="36">
        <v>44.570000000000022</v>
      </c>
    </row>
    <row r="202" spans="1:53" ht="45.75" customHeight="1" thickBot="1" x14ac:dyDescent="0.3">
      <c r="A202" s="37" t="str">
        <f t="shared" si="450"/>
        <v>Республика Бурятия</v>
      </c>
      <c r="B202" s="124"/>
      <c r="C202" s="38" t="s">
        <v>20</v>
      </c>
      <c r="D202" s="39">
        <f t="shared" ref="D202:G202" si="451">D201/D200</f>
        <v>0.49715453666620629</v>
      </c>
      <c r="E202" s="40">
        <f t="shared" si="451"/>
        <v>0.514939564447223</v>
      </c>
      <c r="F202" s="40">
        <f t="shared" si="451"/>
        <v>0.67203998380102936</v>
      </c>
      <c r="G202" s="40">
        <f t="shared" si="451"/>
        <v>0.74055419851177673</v>
      </c>
      <c r="H202" s="89" t="s">
        <v>18</v>
      </c>
      <c r="I202" s="89" t="s">
        <v>18</v>
      </c>
      <c r="J202" s="89" t="s">
        <v>18</v>
      </c>
      <c r="K202" s="42">
        <f t="shared" ref="K202:M202" si="452">(E202-D202)*100</f>
        <v>1.7785027781016705</v>
      </c>
      <c r="L202" s="42">
        <f t="shared" si="452"/>
        <v>15.710041935380637</v>
      </c>
      <c r="M202" s="43">
        <v>6.8514214710747368</v>
      </c>
      <c r="N202" s="39">
        <v>0.89390077541642732</v>
      </c>
      <c r="O202" s="40">
        <v>0.99660534968452852</v>
      </c>
      <c r="P202" s="40">
        <v>1.0705112283213771</v>
      </c>
      <c r="Q202" s="40">
        <v>0.99515660316435273</v>
      </c>
      <c r="R202" s="89" t="s">
        <v>18</v>
      </c>
      <c r="S202" s="89" t="s">
        <v>18</v>
      </c>
      <c r="T202" s="89" t="s">
        <v>18</v>
      </c>
      <c r="U202" s="42">
        <v>10.27045742681012</v>
      </c>
      <c r="V202" s="42">
        <v>7.3905878636848605</v>
      </c>
      <c r="W202" s="43">
        <v>-7.5354625157024397</v>
      </c>
      <c r="X202" s="39">
        <v>0.87056175854849949</v>
      </c>
      <c r="Y202" s="40">
        <v>0.94502535039752689</v>
      </c>
      <c r="Z202" s="40">
        <v>1.094856995892556</v>
      </c>
      <c r="AA202" s="40">
        <v>1.15051110892444</v>
      </c>
      <c r="AB202" s="89" t="s">
        <v>18</v>
      </c>
      <c r="AC202" s="89" t="s">
        <v>18</v>
      </c>
      <c r="AD202" s="89" t="s">
        <v>18</v>
      </c>
      <c r="AE202" s="42">
        <v>7.4463591849027395</v>
      </c>
      <c r="AF202" s="42">
        <v>14.983164549502915</v>
      </c>
      <c r="AG202" s="43">
        <v>5.5654113031883945</v>
      </c>
      <c r="AH202" s="39">
        <v>0.26773191095443777</v>
      </c>
      <c r="AI202" s="40">
        <v>0.28406674246414321</v>
      </c>
      <c r="AJ202" s="40">
        <v>0.41204130948507178</v>
      </c>
      <c r="AK202" s="40">
        <v>0.47396951990405617</v>
      </c>
      <c r="AL202" s="89" t="s">
        <v>18</v>
      </c>
      <c r="AM202" s="89" t="s">
        <v>18</v>
      </c>
      <c r="AN202" s="89" t="s">
        <v>18</v>
      </c>
      <c r="AO202" s="42">
        <v>1.6334831509705439</v>
      </c>
      <c r="AP202" s="42">
        <v>12.797456702092857</v>
      </c>
      <c r="AQ202" s="43">
        <v>6.1928210418984388</v>
      </c>
      <c r="AR202" s="90" t="s">
        <v>18</v>
      </c>
      <c r="AS202" s="91" t="s">
        <v>18</v>
      </c>
      <c r="AT202" s="40">
        <v>1.0231833299841289</v>
      </c>
      <c r="AU202" s="40">
        <v>1.0816352053202289</v>
      </c>
      <c r="AV202" s="89" t="s">
        <v>18</v>
      </c>
      <c r="AW202" s="89" t="s">
        <v>18</v>
      </c>
      <c r="AX202" s="89" t="s">
        <v>18</v>
      </c>
      <c r="AY202" s="42" t="s">
        <v>18</v>
      </c>
      <c r="AZ202" s="42" t="s">
        <v>18</v>
      </c>
      <c r="BA202" s="43">
        <v>5.8451875336100079</v>
      </c>
    </row>
    <row r="203" spans="1:53" ht="14.25" customHeight="1" x14ac:dyDescent="0.25">
      <c r="A203" s="26" t="str">
        <f t="shared" ref="A203" si="453">B203</f>
        <v>Республика Тыва</v>
      </c>
      <c r="B203" s="125" t="s">
        <v>86</v>
      </c>
      <c r="C203" s="27" t="s">
        <v>17</v>
      </c>
      <c r="D203" s="28">
        <f t="shared" ref="D203:G204" si="454">N203+X203+AH203</f>
        <v>128.23699999999999</v>
      </c>
      <c r="E203" s="29">
        <f t="shared" si="454"/>
        <v>144.197</v>
      </c>
      <c r="F203" s="29">
        <f t="shared" si="454"/>
        <v>174.15800000000002</v>
      </c>
      <c r="G203" s="29">
        <f t="shared" si="454"/>
        <v>226.78100000000001</v>
      </c>
      <c r="H203" s="30">
        <f t="shared" ref="H203:J204" si="455">E203/D203</f>
        <v>1.1244570599748902</v>
      </c>
      <c r="I203" s="30">
        <f t="shared" si="455"/>
        <v>1.2077782478137549</v>
      </c>
      <c r="J203" s="30">
        <f t="shared" si="455"/>
        <v>1.3021566623410925</v>
      </c>
      <c r="K203" s="29">
        <f t="shared" ref="K203:M204" si="456">E203-D203</f>
        <v>15.960000000000008</v>
      </c>
      <c r="L203" s="29">
        <f t="shared" si="456"/>
        <v>29.961000000000013</v>
      </c>
      <c r="M203" s="31">
        <v>52.62299999999999</v>
      </c>
      <c r="N203" s="28">
        <v>22.248000000000001</v>
      </c>
      <c r="O203" s="29">
        <v>24.469000000000001</v>
      </c>
      <c r="P203" s="29">
        <v>29.678999999999998</v>
      </c>
      <c r="Q203" s="29">
        <v>40.018000000000001</v>
      </c>
      <c r="R203" s="30">
        <v>1.0998291981301691</v>
      </c>
      <c r="S203" s="30">
        <v>1.2129224733336057</v>
      </c>
      <c r="T203" s="30">
        <v>1.3483607938272855</v>
      </c>
      <c r="U203" s="29">
        <v>2.2210000000000001</v>
      </c>
      <c r="V203" s="29">
        <v>5.2099999999999973</v>
      </c>
      <c r="W203" s="31">
        <v>10.339000000000002</v>
      </c>
      <c r="X203" s="28">
        <v>34.552</v>
      </c>
      <c r="Y203" s="29">
        <v>37.603000000000002</v>
      </c>
      <c r="Z203" s="29">
        <v>46.518000000000001</v>
      </c>
      <c r="AA203" s="29">
        <v>71.751000000000005</v>
      </c>
      <c r="AB203" s="30">
        <v>1.0883016902060663</v>
      </c>
      <c r="AC203" s="30">
        <v>1.2370821477009812</v>
      </c>
      <c r="AD203" s="30">
        <v>1.5424351863794661</v>
      </c>
      <c r="AE203" s="29">
        <v>3.0510000000000019</v>
      </c>
      <c r="AF203" s="29">
        <v>8.9149999999999991</v>
      </c>
      <c r="AG203" s="31">
        <v>25.233000000000004</v>
      </c>
      <c r="AH203" s="28">
        <v>71.436999999999998</v>
      </c>
      <c r="AI203" s="29">
        <v>82.125</v>
      </c>
      <c r="AJ203" s="29">
        <v>97.960999999999999</v>
      </c>
      <c r="AK203" s="29">
        <v>115.012</v>
      </c>
      <c r="AL203" s="30">
        <v>1.1496143455072303</v>
      </c>
      <c r="AM203" s="30">
        <v>1.1928280060882801</v>
      </c>
      <c r="AN203" s="30">
        <v>1.1740590643215156</v>
      </c>
      <c r="AO203" s="29">
        <v>10.688000000000002</v>
      </c>
      <c r="AP203" s="29">
        <v>15.835999999999999</v>
      </c>
      <c r="AQ203" s="31">
        <v>17.051000000000002</v>
      </c>
      <c r="AR203" s="28" t="s">
        <v>18</v>
      </c>
      <c r="AS203" s="29" t="s">
        <v>18</v>
      </c>
      <c r="AT203" s="29">
        <v>42.457999999999998</v>
      </c>
      <c r="AU203" s="29">
        <v>51.026000000000003</v>
      </c>
      <c r="AV203" s="30" t="s">
        <v>18</v>
      </c>
      <c r="AW203" s="30" t="s">
        <v>18</v>
      </c>
      <c r="AX203" s="30">
        <v>1.2017994253144284</v>
      </c>
      <c r="AY203" s="29" t="s">
        <v>18</v>
      </c>
      <c r="AZ203" s="29" t="s">
        <v>18</v>
      </c>
      <c r="BA203" s="31">
        <v>8.5680000000000049</v>
      </c>
    </row>
    <row r="204" spans="1:53" ht="14.25" customHeight="1" x14ac:dyDescent="0.25">
      <c r="A204" s="32" t="str">
        <f t="shared" ref="A204:A205" si="457">A203</f>
        <v>Республика Тыва</v>
      </c>
      <c r="B204" s="123"/>
      <c r="C204" s="27" t="s">
        <v>19</v>
      </c>
      <c r="D204" s="33">
        <f t="shared" si="454"/>
        <v>90.399000000000001</v>
      </c>
      <c r="E204" s="34">
        <f t="shared" si="454"/>
        <v>117.58500000000001</v>
      </c>
      <c r="F204" s="34">
        <f t="shared" si="454"/>
        <v>144.47</v>
      </c>
      <c r="G204" s="34">
        <f t="shared" si="454"/>
        <v>185.33300000000003</v>
      </c>
      <c r="H204" s="35">
        <f t="shared" si="455"/>
        <v>1.300733415192646</v>
      </c>
      <c r="I204" s="35">
        <f t="shared" si="455"/>
        <v>1.228643109240124</v>
      </c>
      <c r="J204" s="35">
        <f t="shared" si="455"/>
        <v>1.2828476500311485</v>
      </c>
      <c r="K204" s="34">
        <f t="shared" si="456"/>
        <v>27.186000000000007</v>
      </c>
      <c r="L204" s="34">
        <f t="shared" si="456"/>
        <v>26.884999999999991</v>
      </c>
      <c r="M204" s="36">
        <v>40.863000000000028</v>
      </c>
      <c r="N204" s="33">
        <v>21.893000000000001</v>
      </c>
      <c r="O204" s="34">
        <v>28.111999999999998</v>
      </c>
      <c r="P204" s="34">
        <v>33.213000000000001</v>
      </c>
      <c r="Q204" s="34">
        <v>42.606999999999999</v>
      </c>
      <c r="R204" s="35">
        <v>1.2840633992600374</v>
      </c>
      <c r="S204" s="35">
        <v>1.1814527603870235</v>
      </c>
      <c r="T204" s="35">
        <v>1.2828410562129287</v>
      </c>
      <c r="U204" s="34">
        <v>6.2189999999999976</v>
      </c>
      <c r="V204" s="34">
        <v>5.1010000000000026</v>
      </c>
      <c r="W204" s="36">
        <v>9.3939999999999984</v>
      </c>
      <c r="X204" s="33">
        <v>42.494999999999997</v>
      </c>
      <c r="Y204" s="34">
        <v>50.445</v>
      </c>
      <c r="Z204" s="34">
        <v>66.322999999999993</v>
      </c>
      <c r="AA204" s="34">
        <v>86.873000000000005</v>
      </c>
      <c r="AB204" s="35">
        <v>1.1870808330391811</v>
      </c>
      <c r="AC204" s="35">
        <v>1.3147586480325104</v>
      </c>
      <c r="AD204" s="35">
        <v>1.3098472626389037</v>
      </c>
      <c r="AE204" s="34">
        <v>7.9500000000000028</v>
      </c>
      <c r="AF204" s="34">
        <v>15.877999999999993</v>
      </c>
      <c r="AG204" s="36">
        <v>20.550000000000011</v>
      </c>
      <c r="AH204" s="33">
        <v>26.010999999999999</v>
      </c>
      <c r="AI204" s="34">
        <v>39.027999999999999</v>
      </c>
      <c r="AJ204" s="34">
        <v>44.933999999999997</v>
      </c>
      <c r="AK204" s="34">
        <v>55.853000000000002</v>
      </c>
      <c r="AL204" s="35">
        <v>1.5004421206412673</v>
      </c>
      <c r="AM204" s="35">
        <v>1.1513272522291689</v>
      </c>
      <c r="AN204" s="35">
        <v>1.2430008456847823</v>
      </c>
      <c r="AO204" s="34">
        <v>13.016999999999999</v>
      </c>
      <c r="AP204" s="34">
        <v>5.9059999999999988</v>
      </c>
      <c r="AQ204" s="36">
        <v>10.919000000000004</v>
      </c>
      <c r="AR204" s="33">
        <v>18.337</v>
      </c>
      <c r="AS204" s="34">
        <v>24.08</v>
      </c>
      <c r="AT204" s="34">
        <v>28.135000000000002</v>
      </c>
      <c r="AU204" s="34">
        <v>43.408000000000001</v>
      </c>
      <c r="AV204" s="35">
        <v>1.3131919070731308</v>
      </c>
      <c r="AW204" s="35">
        <v>1.1683970099667775</v>
      </c>
      <c r="AX204" s="35">
        <v>1.5428469877376931</v>
      </c>
      <c r="AY204" s="34">
        <v>5.7429999999999986</v>
      </c>
      <c r="AZ204" s="34">
        <v>4.0550000000000033</v>
      </c>
      <c r="BA204" s="36">
        <v>15.273</v>
      </c>
    </row>
    <row r="205" spans="1:53" ht="45.75" customHeight="1" thickBot="1" x14ac:dyDescent="0.3">
      <c r="A205" s="37" t="str">
        <f t="shared" si="457"/>
        <v>Республика Тыва</v>
      </c>
      <c r="B205" s="124"/>
      <c r="C205" s="38" t="s">
        <v>20</v>
      </c>
      <c r="D205" s="39">
        <f t="shared" ref="D205:G205" si="458">D204/D203</f>
        <v>0.70493695267356538</v>
      </c>
      <c r="E205" s="40">
        <f t="shared" si="458"/>
        <v>0.81544692330631019</v>
      </c>
      <c r="F205" s="40">
        <f t="shared" si="458"/>
        <v>0.82953410121843374</v>
      </c>
      <c r="G205" s="40">
        <f t="shared" si="458"/>
        <v>0.81723336611091768</v>
      </c>
      <c r="H205" s="89" t="s">
        <v>18</v>
      </c>
      <c r="I205" s="89" t="s">
        <v>18</v>
      </c>
      <c r="J205" s="89" t="s">
        <v>18</v>
      </c>
      <c r="K205" s="42">
        <f t="shared" ref="K205:M205" si="459">(E205-D205)*100</f>
        <v>11.050997063274481</v>
      </c>
      <c r="L205" s="42">
        <f t="shared" si="459"/>
        <v>1.408717791212355</v>
      </c>
      <c r="M205" s="43">
        <v>-1.2300735107516059</v>
      </c>
      <c r="N205" s="39">
        <v>0.98404350952894637</v>
      </c>
      <c r="O205" s="40">
        <v>1.1488822591850911</v>
      </c>
      <c r="P205" s="40">
        <v>1.1190740927928839</v>
      </c>
      <c r="Q205" s="40">
        <v>1.0646958868509171</v>
      </c>
      <c r="R205" s="89" t="s">
        <v>18</v>
      </c>
      <c r="S205" s="89" t="s">
        <v>18</v>
      </c>
      <c r="T205" s="89" t="s">
        <v>18</v>
      </c>
      <c r="U205" s="42">
        <v>16.483874965614476</v>
      </c>
      <c r="V205" s="42">
        <v>-2.980816639220718</v>
      </c>
      <c r="W205" s="43">
        <v>-5.4378205941966851</v>
      </c>
      <c r="X205" s="39">
        <v>1.2298853901366056</v>
      </c>
      <c r="Y205" s="40">
        <v>1.3415153046299497</v>
      </c>
      <c r="Z205" s="40">
        <v>1.4257491723633859</v>
      </c>
      <c r="AA205" s="40">
        <v>1.2107566445066968</v>
      </c>
      <c r="AB205" s="89" t="s">
        <v>18</v>
      </c>
      <c r="AC205" s="89" t="s">
        <v>18</v>
      </c>
      <c r="AD205" s="89" t="s">
        <v>18</v>
      </c>
      <c r="AE205" s="42">
        <v>11.162991449334413</v>
      </c>
      <c r="AF205" s="42">
        <v>8.4233867733436227</v>
      </c>
      <c r="AG205" s="43">
        <v>-21.499252785668908</v>
      </c>
      <c r="AH205" s="39">
        <v>0.36411103489788205</v>
      </c>
      <c r="AI205" s="40">
        <v>0.47522678843226784</v>
      </c>
      <c r="AJ205" s="40">
        <v>0.45869274507201846</v>
      </c>
      <c r="AK205" s="40">
        <v>0.4856275866866066</v>
      </c>
      <c r="AL205" s="89" t="s">
        <v>18</v>
      </c>
      <c r="AM205" s="89" t="s">
        <v>18</v>
      </c>
      <c r="AN205" s="89" t="s">
        <v>18</v>
      </c>
      <c r="AO205" s="42">
        <v>11.11157535343858</v>
      </c>
      <c r="AP205" s="42">
        <v>-1.6534043360249384</v>
      </c>
      <c r="AQ205" s="43">
        <v>2.6934841614588145</v>
      </c>
      <c r="AR205" s="90" t="s">
        <v>18</v>
      </c>
      <c r="AS205" s="91" t="s">
        <v>18</v>
      </c>
      <c r="AT205" s="40">
        <v>0.66265485891940279</v>
      </c>
      <c r="AU205" s="40">
        <v>0.85070356288950733</v>
      </c>
      <c r="AV205" s="89" t="s">
        <v>18</v>
      </c>
      <c r="AW205" s="89" t="s">
        <v>18</v>
      </c>
      <c r="AX205" s="89" t="s">
        <v>18</v>
      </c>
      <c r="AY205" s="42" t="s">
        <v>18</v>
      </c>
      <c r="AZ205" s="42" t="s">
        <v>18</v>
      </c>
      <c r="BA205" s="43">
        <v>18.804870397010454</v>
      </c>
    </row>
    <row r="206" spans="1:53" ht="14.25" customHeight="1" x14ac:dyDescent="0.25">
      <c r="A206" s="26" t="str">
        <f t="shared" ref="A206" si="460">B206</f>
        <v>Республика Хакасия</v>
      </c>
      <c r="B206" s="125" t="s">
        <v>87</v>
      </c>
      <c r="C206" s="27" t="s">
        <v>17</v>
      </c>
      <c r="D206" s="28">
        <f t="shared" ref="D206:G207" si="461">N206+X206+AH206</f>
        <v>717.68900000000008</v>
      </c>
      <c r="E206" s="29">
        <f t="shared" si="461"/>
        <v>823.98299999999995</v>
      </c>
      <c r="F206" s="29">
        <f t="shared" si="461"/>
        <v>739.92200000000003</v>
      </c>
      <c r="G206" s="29">
        <f t="shared" si="461"/>
        <v>734.90300000000002</v>
      </c>
      <c r="H206" s="30">
        <f t="shared" ref="H206:J207" si="462">E206/D206</f>
        <v>1.1481059344646496</v>
      </c>
      <c r="I206" s="30">
        <f t="shared" si="462"/>
        <v>0.89798211856312582</v>
      </c>
      <c r="J206" s="30">
        <f t="shared" si="462"/>
        <v>0.99321685258716463</v>
      </c>
      <c r="K206" s="29">
        <f t="shared" ref="K206:M207" si="463">E206-D206</f>
        <v>106.29399999999987</v>
      </c>
      <c r="L206" s="29">
        <f t="shared" si="463"/>
        <v>-84.060999999999922</v>
      </c>
      <c r="M206" s="31">
        <v>-5.0190000000000055</v>
      </c>
      <c r="N206" s="28">
        <v>29.39</v>
      </c>
      <c r="O206" s="29">
        <v>37.603000000000002</v>
      </c>
      <c r="P206" s="29">
        <v>34.365000000000002</v>
      </c>
      <c r="Q206" s="29">
        <v>48.805</v>
      </c>
      <c r="R206" s="30">
        <v>1.2794487921061586</v>
      </c>
      <c r="S206" s="30">
        <v>0.9138898492141585</v>
      </c>
      <c r="T206" s="30">
        <v>1.4201949658082351</v>
      </c>
      <c r="U206" s="29">
        <v>8.213000000000001</v>
      </c>
      <c r="V206" s="29">
        <v>-3.2379999999999995</v>
      </c>
      <c r="W206" s="31">
        <v>14.439999999999998</v>
      </c>
      <c r="X206" s="28">
        <v>157.59200000000001</v>
      </c>
      <c r="Y206" s="29">
        <v>165.60499999999999</v>
      </c>
      <c r="Z206" s="29">
        <v>226.834</v>
      </c>
      <c r="AA206" s="29">
        <v>229.25399999999999</v>
      </c>
      <c r="AB206" s="30">
        <v>1.0508464896695262</v>
      </c>
      <c r="AC206" s="30">
        <v>1.3697291748437548</v>
      </c>
      <c r="AD206" s="30">
        <v>1.0106685946551222</v>
      </c>
      <c r="AE206" s="29">
        <v>8.0129999999999768</v>
      </c>
      <c r="AF206" s="29">
        <v>61.229000000000013</v>
      </c>
      <c r="AG206" s="31">
        <v>2.4199999999999875</v>
      </c>
      <c r="AH206" s="28">
        <v>530.70699999999999</v>
      </c>
      <c r="AI206" s="29">
        <v>620.77499999999998</v>
      </c>
      <c r="AJ206" s="29">
        <v>478.72300000000001</v>
      </c>
      <c r="AK206" s="29">
        <v>456.84399999999999</v>
      </c>
      <c r="AL206" s="30">
        <v>1.1697132315948349</v>
      </c>
      <c r="AM206" s="30">
        <v>0.77116990858201451</v>
      </c>
      <c r="AN206" s="30">
        <v>0.95429716140649179</v>
      </c>
      <c r="AO206" s="29">
        <v>90.067999999999984</v>
      </c>
      <c r="AP206" s="29">
        <v>-142.05199999999996</v>
      </c>
      <c r="AQ206" s="31">
        <v>-21.879000000000019</v>
      </c>
      <c r="AR206" s="28" t="s">
        <v>18</v>
      </c>
      <c r="AS206" s="29" t="s">
        <v>18</v>
      </c>
      <c r="AT206" s="29">
        <v>116.319</v>
      </c>
      <c r="AU206" s="29">
        <v>106.02200000000001</v>
      </c>
      <c r="AV206" s="30" t="s">
        <v>18</v>
      </c>
      <c r="AW206" s="30" t="s">
        <v>18</v>
      </c>
      <c r="AX206" s="30">
        <v>0.91147619907323829</v>
      </c>
      <c r="AY206" s="29" t="s">
        <v>18</v>
      </c>
      <c r="AZ206" s="29" t="s">
        <v>18</v>
      </c>
      <c r="BA206" s="31">
        <v>-10.296999999999997</v>
      </c>
    </row>
    <row r="207" spans="1:53" ht="14.25" customHeight="1" x14ac:dyDescent="0.25">
      <c r="A207" s="32" t="str">
        <f t="shared" ref="A207:A208" si="464">A206</f>
        <v>Республика Хакасия</v>
      </c>
      <c r="B207" s="123"/>
      <c r="C207" s="27" t="s">
        <v>19</v>
      </c>
      <c r="D207" s="33">
        <f t="shared" si="461"/>
        <v>214.79399999999998</v>
      </c>
      <c r="E207" s="34">
        <f t="shared" si="461"/>
        <v>303.46400000000006</v>
      </c>
      <c r="F207" s="34">
        <f t="shared" si="461"/>
        <v>349.76200000000006</v>
      </c>
      <c r="G207" s="34">
        <f t="shared" si="461"/>
        <v>481.99599999999998</v>
      </c>
      <c r="H207" s="35">
        <f t="shared" si="462"/>
        <v>1.4128141381975292</v>
      </c>
      <c r="I207" s="35">
        <f t="shared" si="462"/>
        <v>1.1525650489020114</v>
      </c>
      <c r="J207" s="35">
        <f t="shared" si="462"/>
        <v>1.3780685151617382</v>
      </c>
      <c r="K207" s="34">
        <f t="shared" si="463"/>
        <v>88.670000000000073</v>
      </c>
      <c r="L207" s="34">
        <f t="shared" si="463"/>
        <v>46.298000000000002</v>
      </c>
      <c r="M207" s="36">
        <v>132.23399999999992</v>
      </c>
      <c r="N207" s="33">
        <v>19.84</v>
      </c>
      <c r="O207" s="34">
        <v>29.847999999999999</v>
      </c>
      <c r="P207" s="34">
        <v>29.568000000000001</v>
      </c>
      <c r="Q207" s="34">
        <v>44.854999999999997</v>
      </c>
      <c r="R207" s="35">
        <v>1.5044354838709677</v>
      </c>
      <c r="S207" s="35">
        <v>0.99061913696060044</v>
      </c>
      <c r="T207" s="35">
        <v>1.517011634199134</v>
      </c>
      <c r="U207" s="34">
        <v>10.007999999999999</v>
      </c>
      <c r="V207" s="34">
        <v>-0.27999999999999758</v>
      </c>
      <c r="W207" s="36">
        <v>15.286999999999995</v>
      </c>
      <c r="X207" s="33">
        <v>110.926</v>
      </c>
      <c r="Y207" s="34">
        <v>142.85300000000001</v>
      </c>
      <c r="Z207" s="34">
        <v>187.90100000000001</v>
      </c>
      <c r="AA207" s="34">
        <v>257.91899999999998</v>
      </c>
      <c r="AB207" s="35">
        <v>1.2878225123055009</v>
      </c>
      <c r="AC207" s="35">
        <v>1.3153451450092053</v>
      </c>
      <c r="AD207" s="35">
        <v>1.3726323968472758</v>
      </c>
      <c r="AE207" s="34">
        <v>31.927000000000007</v>
      </c>
      <c r="AF207" s="34">
        <v>45.048000000000002</v>
      </c>
      <c r="AG207" s="36">
        <v>70.017999999999972</v>
      </c>
      <c r="AH207" s="33">
        <v>84.028000000000006</v>
      </c>
      <c r="AI207" s="34">
        <v>130.76300000000001</v>
      </c>
      <c r="AJ207" s="34">
        <v>132.29300000000001</v>
      </c>
      <c r="AK207" s="34">
        <v>179.22200000000001</v>
      </c>
      <c r="AL207" s="35">
        <v>1.5561836530680249</v>
      </c>
      <c r="AM207" s="35">
        <v>1.0117005574971514</v>
      </c>
      <c r="AN207" s="35">
        <v>1.3547353223526566</v>
      </c>
      <c r="AO207" s="34">
        <v>46.734999999999999</v>
      </c>
      <c r="AP207" s="34">
        <v>1.5300000000000011</v>
      </c>
      <c r="AQ207" s="36">
        <v>46.929000000000002</v>
      </c>
      <c r="AR207" s="33">
        <v>47.08</v>
      </c>
      <c r="AS207" s="34">
        <v>73.388000000000005</v>
      </c>
      <c r="AT207" s="34">
        <v>79.876999999999995</v>
      </c>
      <c r="AU207" s="34">
        <v>99.197999999999993</v>
      </c>
      <c r="AV207" s="35">
        <v>1.5587935429056925</v>
      </c>
      <c r="AW207" s="35">
        <v>1.0884204502098433</v>
      </c>
      <c r="AX207" s="35">
        <v>1.2418843972607885</v>
      </c>
      <c r="AY207" s="34">
        <v>26.308000000000007</v>
      </c>
      <c r="AZ207" s="34">
        <v>6.4889999999999901</v>
      </c>
      <c r="BA207" s="36">
        <v>19.320999999999998</v>
      </c>
    </row>
    <row r="208" spans="1:53" ht="45.75" customHeight="1" thickBot="1" x14ac:dyDescent="0.3">
      <c r="A208" s="37" t="str">
        <f t="shared" si="464"/>
        <v>Республика Хакасия</v>
      </c>
      <c r="B208" s="124"/>
      <c r="C208" s="38" t="s">
        <v>20</v>
      </c>
      <c r="D208" s="39">
        <f t="shared" ref="D208:G208" si="465">D207/D206</f>
        <v>0.29928562371723677</v>
      </c>
      <c r="E208" s="40">
        <f t="shared" si="465"/>
        <v>0.36828915159657427</v>
      </c>
      <c r="F208" s="40">
        <f t="shared" si="465"/>
        <v>0.47270117661050765</v>
      </c>
      <c r="G208" s="40">
        <f t="shared" si="465"/>
        <v>0.65586342687402277</v>
      </c>
      <c r="H208" s="89" t="s">
        <v>18</v>
      </c>
      <c r="I208" s="89" t="s">
        <v>18</v>
      </c>
      <c r="J208" s="89" t="s">
        <v>18</v>
      </c>
      <c r="K208" s="42">
        <f t="shared" ref="K208:M208" si="466">(E208-D208)*100</f>
        <v>6.9003527879337501</v>
      </c>
      <c r="L208" s="42">
        <f t="shared" si="466"/>
        <v>10.441202501393338</v>
      </c>
      <c r="M208" s="43">
        <v>18.316225026351514</v>
      </c>
      <c r="N208" s="39">
        <v>0.67505954406260626</v>
      </c>
      <c r="O208" s="40">
        <v>0.79376645480413788</v>
      </c>
      <c r="P208" s="40">
        <v>0.86041030117852468</v>
      </c>
      <c r="Q208" s="40">
        <v>0.9190656695010756</v>
      </c>
      <c r="R208" s="89" t="s">
        <v>18</v>
      </c>
      <c r="S208" s="89" t="s">
        <v>18</v>
      </c>
      <c r="T208" s="89" t="s">
        <v>18</v>
      </c>
      <c r="U208" s="42">
        <v>11.870691074153161</v>
      </c>
      <c r="V208" s="42">
        <v>6.6643846374386806</v>
      </c>
      <c r="W208" s="43">
        <v>5.865536832255092</v>
      </c>
      <c r="X208" s="39">
        <v>0.70388090766028732</v>
      </c>
      <c r="Y208" s="40">
        <v>0.86261284381510228</v>
      </c>
      <c r="Z208" s="40">
        <v>0.82836347284798584</v>
      </c>
      <c r="AA208" s="40">
        <v>1.1250359862859536</v>
      </c>
      <c r="AB208" s="89" t="s">
        <v>18</v>
      </c>
      <c r="AC208" s="89" t="s">
        <v>18</v>
      </c>
      <c r="AD208" s="89" t="s">
        <v>18</v>
      </c>
      <c r="AE208" s="42">
        <v>15.873193615481496</v>
      </c>
      <c r="AF208" s="42">
        <v>-3.4249370967116444</v>
      </c>
      <c r="AG208" s="43">
        <v>29.667251343796774</v>
      </c>
      <c r="AH208" s="39">
        <v>0.15833218706367169</v>
      </c>
      <c r="AI208" s="40">
        <v>0.21064475856791914</v>
      </c>
      <c r="AJ208" s="40">
        <v>0.27634561113629386</v>
      </c>
      <c r="AK208" s="40">
        <v>0.39230459412841145</v>
      </c>
      <c r="AL208" s="89" t="s">
        <v>18</v>
      </c>
      <c r="AM208" s="89" t="s">
        <v>18</v>
      </c>
      <c r="AN208" s="89" t="s">
        <v>18</v>
      </c>
      <c r="AO208" s="42">
        <v>5.2312571504247449</v>
      </c>
      <c r="AP208" s="42">
        <v>6.570085256837471</v>
      </c>
      <c r="AQ208" s="43">
        <v>11.595898299211759</v>
      </c>
      <c r="AR208" s="90" t="s">
        <v>18</v>
      </c>
      <c r="AS208" s="91" t="s">
        <v>18</v>
      </c>
      <c r="AT208" s="40">
        <v>0.68670638502738157</v>
      </c>
      <c r="AU208" s="40">
        <v>0.93563600007545589</v>
      </c>
      <c r="AV208" s="89" t="s">
        <v>18</v>
      </c>
      <c r="AW208" s="89" t="s">
        <v>18</v>
      </c>
      <c r="AX208" s="89" t="s">
        <v>18</v>
      </c>
      <c r="AY208" s="42" t="s">
        <v>18</v>
      </c>
      <c r="AZ208" s="42" t="s">
        <v>18</v>
      </c>
      <c r="BA208" s="43">
        <v>24.892961504807431</v>
      </c>
    </row>
    <row r="209" spans="1:53" ht="14.25" customHeight="1" x14ac:dyDescent="0.25">
      <c r="A209" s="26" t="str">
        <f t="shared" ref="A209" si="467">B209</f>
        <v>Алтайский край</v>
      </c>
      <c r="B209" s="125" t="s">
        <v>88</v>
      </c>
      <c r="C209" s="27" t="s">
        <v>17</v>
      </c>
      <c r="D209" s="28">
        <f t="shared" ref="D209:G210" si="468">N209+X209+AH209</f>
        <v>3576.6409999999996</v>
      </c>
      <c r="E209" s="29">
        <f t="shared" si="468"/>
        <v>3723.7220000000002</v>
      </c>
      <c r="F209" s="29">
        <f t="shared" si="468"/>
        <v>3825.4589999999998</v>
      </c>
      <c r="G209" s="29">
        <f t="shared" si="468"/>
        <v>3844.2299999999996</v>
      </c>
      <c r="H209" s="30">
        <f t="shared" ref="H209:J210" si="469">E209/D209</f>
        <v>1.0411226622968313</v>
      </c>
      <c r="I209" s="30">
        <f t="shared" si="469"/>
        <v>1.0273213199051916</v>
      </c>
      <c r="J209" s="30">
        <f t="shared" si="469"/>
        <v>1.0049068621569333</v>
      </c>
      <c r="K209" s="29">
        <f t="shared" ref="K209:M210" si="470">E209-D209</f>
        <v>147.08100000000059</v>
      </c>
      <c r="L209" s="29">
        <f t="shared" si="470"/>
        <v>101.73699999999963</v>
      </c>
      <c r="M209" s="31">
        <v>18.770999999999731</v>
      </c>
      <c r="N209" s="28">
        <v>335.23</v>
      </c>
      <c r="O209" s="29">
        <v>362.02600000000001</v>
      </c>
      <c r="P209" s="29">
        <v>373.95800000000003</v>
      </c>
      <c r="Q209" s="29">
        <v>506.06</v>
      </c>
      <c r="R209" s="30">
        <v>1.0799331802046357</v>
      </c>
      <c r="S209" s="30">
        <v>1.0329589587488193</v>
      </c>
      <c r="T209" s="30">
        <v>1.3532535739307623</v>
      </c>
      <c r="U209" s="29">
        <v>26.795999999999992</v>
      </c>
      <c r="V209" s="29">
        <v>11.932000000000016</v>
      </c>
      <c r="W209" s="31">
        <v>132.10199999999998</v>
      </c>
      <c r="X209" s="28">
        <v>1163.05</v>
      </c>
      <c r="Y209" s="29">
        <v>1283.271</v>
      </c>
      <c r="Z209" s="29">
        <v>1441.548</v>
      </c>
      <c r="AA209" s="29">
        <v>1409.3969999999999</v>
      </c>
      <c r="AB209" s="30">
        <v>1.1033670091569581</v>
      </c>
      <c r="AC209" s="30">
        <v>1.1233387180104593</v>
      </c>
      <c r="AD209" s="30">
        <v>0.97769689250722136</v>
      </c>
      <c r="AE209" s="29">
        <v>120.221</v>
      </c>
      <c r="AF209" s="29">
        <v>158.27700000000004</v>
      </c>
      <c r="AG209" s="31">
        <v>-32.151000000000067</v>
      </c>
      <c r="AH209" s="28">
        <v>2078.3609999999999</v>
      </c>
      <c r="AI209" s="29">
        <v>2078.4250000000002</v>
      </c>
      <c r="AJ209" s="29">
        <v>2009.953</v>
      </c>
      <c r="AK209" s="29">
        <v>1928.7729999999999</v>
      </c>
      <c r="AL209" s="30">
        <v>1.0000307934954515</v>
      </c>
      <c r="AM209" s="30">
        <v>0.96705582352021358</v>
      </c>
      <c r="AN209" s="30">
        <v>0.95961099587900811</v>
      </c>
      <c r="AO209" s="29">
        <v>6.400000000030559E-2</v>
      </c>
      <c r="AP209" s="29">
        <v>-68.472000000000207</v>
      </c>
      <c r="AQ209" s="31">
        <v>-81.180000000000064</v>
      </c>
      <c r="AR209" s="28" t="s">
        <v>18</v>
      </c>
      <c r="AS209" s="29" t="s">
        <v>18</v>
      </c>
      <c r="AT209" s="29">
        <v>546.01499999999999</v>
      </c>
      <c r="AU209" s="29">
        <v>488.959</v>
      </c>
      <c r="AV209" s="30" t="s">
        <v>18</v>
      </c>
      <c r="AW209" s="30" t="s">
        <v>18</v>
      </c>
      <c r="AX209" s="30">
        <v>0.8955047022517697</v>
      </c>
      <c r="AY209" s="29" t="s">
        <v>18</v>
      </c>
      <c r="AZ209" s="29" t="s">
        <v>18</v>
      </c>
      <c r="BA209" s="31">
        <v>-57.055999999999983</v>
      </c>
    </row>
    <row r="210" spans="1:53" ht="14.25" customHeight="1" x14ac:dyDescent="0.25">
      <c r="A210" s="32" t="str">
        <f t="shared" ref="A210:A211" si="471">A209</f>
        <v>Алтайский край</v>
      </c>
      <c r="B210" s="123"/>
      <c r="C210" s="27" t="s">
        <v>19</v>
      </c>
      <c r="D210" s="33">
        <f t="shared" si="468"/>
        <v>1972.252</v>
      </c>
      <c r="E210" s="34">
        <f t="shared" si="468"/>
        <v>2413.598</v>
      </c>
      <c r="F210" s="34">
        <f t="shared" si="468"/>
        <v>2715.5610000000001</v>
      </c>
      <c r="G210" s="34">
        <f t="shared" si="468"/>
        <v>3379.991</v>
      </c>
      <c r="H210" s="35">
        <f t="shared" si="469"/>
        <v>1.2237776916945704</v>
      </c>
      <c r="I210" s="35">
        <f t="shared" si="469"/>
        <v>1.1251090695302202</v>
      </c>
      <c r="J210" s="35">
        <f t="shared" si="469"/>
        <v>1.2446750413634604</v>
      </c>
      <c r="K210" s="34">
        <f t="shared" si="470"/>
        <v>441.346</v>
      </c>
      <c r="L210" s="34">
        <f t="shared" si="470"/>
        <v>301.96300000000019</v>
      </c>
      <c r="M210" s="36">
        <v>664.42999999999984</v>
      </c>
      <c r="N210" s="33">
        <v>298.19499999999999</v>
      </c>
      <c r="O210" s="34">
        <v>354.59</v>
      </c>
      <c r="P210" s="34">
        <v>387.60500000000002</v>
      </c>
      <c r="Q210" s="34">
        <v>584.74300000000005</v>
      </c>
      <c r="R210" s="35">
        <v>1.1891212126293196</v>
      </c>
      <c r="S210" s="35">
        <v>1.0931075326433346</v>
      </c>
      <c r="T210" s="35">
        <v>1.5086054101469279</v>
      </c>
      <c r="U210" s="34">
        <v>56.394999999999982</v>
      </c>
      <c r="V210" s="34">
        <v>33.015000000000043</v>
      </c>
      <c r="W210" s="36">
        <v>197.13800000000003</v>
      </c>
      <c r="X210" s="33">
        <v>1113.8969999999999</v>
      </c>
      <c r="Y210" s="34">
        <v>1315.9649999999999</v>
      </c>
      <c r="Z210" s="34">
        <v>1594.45</v>
      </c>
      <c r="AA210" s="34">
        <v>1947.5029999999999</v>
      </c>
      <c r="AB210" s="35">
        <v>1.1814063598339883</v>
      </c>
      <c r="AC210" s="35">
        <v>1.2116203698426631</v>
      </c>
      <c r="AD210" s="35">
        <v>1.2214261971212643</v>
      </c>
      <c r="AE210" s="34">
        <v>202.06799999999998</v>
      </c>
      <c r="AF210" s="34">
        <v>278.48500000000013</v>
      </c>
      <c r="AG210" s="36">
        <v>353.05299999999988</v>
      </c>
      <c r="AH210" s="33">
        <v>560.16</v>
      </c>
      <c r="AI210" s="34">
        <v>743.04300000000001</v>
      </c>
      <c r="AJ210" s="34">
        <v>733.50599999999997</v>
      </c>
      <c r="AK210" s="34">
        <v>847.745</v>
      </c>
      <c r="AL210" s="35">
        <v>1.3264835047129393</v>
      </c>
      <c r="AM210" s="35">
        <v>0.98716494200201066</v>
      </c>
      <c r="AN210" s="35">
        <v>1.155743783963594</v>
      </c>
      <c r="AO210" s="34">
        <v>182.88300000000004</v>
      </c>
      <c r="AP210" s="34">
        <v>-9.5370000000000346</v>
      </c>
      <c r="AQ210" s="36">
        <v>114.23900000000003</v>
      </c>
      <c r="AR210" s="33">
        <v>378.64</v>
      </c>
      <c r="AS210" s="34">
        <v>467.31</v>
      </c>
      <c r="AT210" s="34">
        <v>530.61199999999997</v>
      </c>
      <c r="AU210" s="34">
        <v>633.21299999999997</v>
      </c>
      <c r="AV210" s="35">
        <v>1.2341802239594337</v>
      </c>
      <c r="AW210" s="35">
        <v>1.1354604010185958</v>
      </c>
      <c r="AX210" s="35">
        <v>1.1933635123216211</v>
      </c>
      <c r="AY210" s="34">
        <v>88.670000000000016</v>
      </c>
      <c r="AZ210" s="34">
        <v>63.301999999999964</v>
      </c>
      <c r="BA210" s="36">
        <v>102.601</v>
      </c>
    </row>
    <row r="211" spans="1:53" ht="45.75" customHeight="1" thickBot="1" x14ac:dyDescent="0.3">
      <c r="A211" s="37" t="str">
        <f t="shared" si="471"/>
        <v>Алтайский край</v>
      </c>
      <c r="B211" s="124"/>
      <c r="C211" s="38" t="s">
        <v>20</v>
      </c>
      <c r="D211" s="39">
        <f t="shared" ref="D211:G211" si="472">D210/D209</f>
        <v>0.5514257651243164</v>
      </c>
      <c r="E211" s="40">
        <f t="shared" si="472"/>
        <v>0.64816815003912742</v>
      </c>
      <c r="F211" s="40">
        <f t="shared" si="472"/>
        <v>0.70986540438676782</v>
      </c>
      <c r="G211" s="40">
        <f t="shared" si="472"/>
        <v>0.87923745457477842</v>
      </c>
      <c r="H211" s="89" t="s">
        <v>18</v>
      </c>
      <c r="I211" s="89" t="s">
        <v>18</v>
      </c>
      <c r="J211" s="89" t="s">
        <v>18</v>
      </c>
      <c r="K211" s="42">
        <f t="shared" ref="K211:M211" si="473">(E211-D211)*100</f>
        <v>9.6742384914811019</v>
      </c>
      <c r="L211" s="42">
        <f t="shared" si="473"/>
        <v>6.1697254347640396</v>
      </c>
      <c r="M211" s="43">
        <v>16.937205018801059</v>
      </c>
      <c r="N211" s="39">
        <v>0.88952361065537089</v>
      </c>
      <c r="O211" s="40">
        <v>0.97946003878174481</v>
      </c>
      <c r="P211" s="40">
        <v>1.0364934030024762</v>
      </c>
      <c r="Q211" s="40">
        <v>1.1554815634509743</v>
      </c>
      <c r="R211" s="89" t="s">
        <v>18</v>
      </c>
      <c r="S211" s="89" t="s">
        <v>18</v>
      </c>
      <c r="T211" s="89" t="s">
        <v>18</v>
      </c>
      <c r="U211" s="42">
        <v>8.9936428126373933</v>
      </c>
      <c r="V211" s="42">
        <v>5.7033364220731357</v>
      </c>
      <c r="W211" s="43">
        <v>11.898816044849813</v>
      </c>
      <c r="X211" s="39">
        <v>0.95773784446068522</v>
      </c>
      <c r="Y211" s="40">
        <v>1.0254770816140939</v>
      </c>
      <c r="Z211" s="40">
        <v>1.1060679214289084</v>
      </c>
      <c r="AA211" s="40">
        <v>1.381798740879965</v>
      </c>
      <c r="AB211" s="89" t="s">
        <v>18</v>
      </c>
      <c r="AC211" s="89" t="s">
        <v>18</v>
      </c>
      <c r="AD211" s="89" t="s">
        <v>18</v>
      </c>
      <c r="AE211" s="42">
        <v>6.7739237153408682</v>
      </c>
      <c r="AF211" s="42">
        <v>8.0590839814814519</v>
      </c>
      <c r="AG211" s="43">
        <v>27.57308194510566</v>
      </c>
      <c r="AH211" s="39">
        <v>0.26952006893893793</v>
      </c>
      <c r="AI211" s="40">
        <v>0.35750291687215074</v>
      </c>
      <c r="AJ211" s="40">
        <v>0.36493689155915587</v>
      </c>
      <c r="AK211" s="40">
        <v>0.43952554292288415</v>
      </c>
      <c r="AL211" s="89" t="s">
        <v>18</v>
      </c>
      <c r="AM211" s="89" t="s">
        <v>18</v>
      </c>
      <c r="AN211" s="89" t="s">
        <v>18</v>
      </c>
      <c r="AO211" s="42">
        <v>8.7982847933212813</v>
      </c>
      <c r="AP211" s="42">
        <v>0.74339746870051293</v>
      </c>
      <c r="AQ211" s="43">
        <v>7.4588651363728271</v>
      </c>
      <c r="AR211" s="90" t="s">
        <v>18</v>
      </c>
      <c r="AS211" s="91" t="s">
        <v>18</v>
      </c>
      <c r="AT211" s="40">
        <v>0.97179015228519361</v>
      </c>
      <c r="AU211" s="40">
        <v>1.295022691064077</v>
      </c>
      <c r="AV211" s="89" t="s">
        <v>18</v>
      </c>
      <c r="AW211" s="89" t="s">
        <v>18</v>
      </c>
      <c r="AX211" s="89" t="s">
        <v>18</v>
      </c>
      <c r="AY211" s="42" t="s">
        <v>18</v>
      </c>
      <c r="AZ211" s="42" t="s">
        <v>18</v>
      </c>
      <c r="BA211" s="43">
        <v>32.323253877888334</v>
      </c>
    </row>
    <row r="212" spans="1:53" ht="14.25" customHeight="1" x14ac:dyDescent="0.25">
      <c r="A212" s="26" t="str">
        <f t="shared" ref="A212" si="474">B212</f>
        <v>Красноярский край</v>
      </c>
      <c r="B212" s="125" t="s">
        <v>89</v>
      </c>
      <c r="C212" s="27" t="s">
        <v>17</v>
      </c>
      <c r="D212" s="28">
        <f t="shared" ref="D212:G213" si="475">N212+X212+AH212</f>
        <v>3567.2730000000001</v>
      </c>
      <c r="E212" s="29">
        <f t="shared" si="475"/>
        <v>3573.3389999999999</v>
      </c>
      <c r="F212" s="29">
        <f t="shared" si="475"/>
        <v>3768.7289999999998</v>
      </c>
      <c r="G212" s="29">
        <f t="shared" si="475"/>
        <v>3636.4960000000001</v>
      </c>
      <c r="H212" s="30">
        <f t="shared" ref="H212:J213" si="476">E212/D212</f>
        <v>1.0017004585855918</v>
      </c>
      <c r="I212" s="30">
        <f t="shared" si="476"/>
        <v>1.0546799506008246</v>
      </c>
      <c r="J212" s="30">
        <f t="shared" si="476"/>
        <v>0.96491310465676894</v>
      </c>
      <c r="K212" s="29">
        <f t="shared" ref="K212:M213" si="477">E212-D212</f>
        <v>6.0659999999998035</v>
      </c>
      <c r="L212" s="29">
        <f t="shared" si="477"/>
        <v>195.38999999999987</v>
      </c>
      <c r="M212" s="31">
        <v>-132.23299999999972</v>
      </c>
      <c r="N212" s="28">
        <v>413.73</v>
      </c>
      <c r="O212" s="29">
        <v>414.15499999999997</v>
      </c>
      <c r="P212" s="29">
        <v>440.149</v>
      </c>
      <c r="Q212" s="29">
        <v>554.02</v>
      </c>
      <c r="R212" s="30">
        <v>1.0010272399874314</v>
      </c>
      <c r="S212" s="30">
        <v>1.0627639410365686</v>
      </c>
      <c r="T212" s="30">
        <v>1.2587101186189222</v>
      </c>
      <c r="U212" s="29">
        <v>0.42499999999995453</v>
      </c>
      <c r="V212" s="29">
        <v>25.994000000000028</v>
      </c>
      <c r="W212" s="31">
        <v>113.87099999999998</v>
      </c>
      <c r="X212" s="28">
        <v>1448.3889999999999</v>
      </c>
      <c r="Y212" s="29">
        <v>1370.5</v>
      </c>
      <c r="Z212" s="29">
        <v>1567</v>
      </c>
      <c r="AA212" s="29">
        <v>1607.4939999999999</v>
      </c>
      <c r="AB212" s="30">
        <v>0.94622370095326602</v>
      </c>
      <c r="AC212" s="30">
        <v>1.1433783290769792</v>
      </c>
      <c r="AD212" s="30">
        <v>1.0258417358008933</v>
      </c>
      <c r="AE212" s="29">
        <v>-77.888999999999896</v>
      </c>
      <c r="AF212" s="29">
        <v>196.5</v>
      </c>
      <c r="AG212" s="31">
        <v>40.493999999999915</v>
      </c>
      <c r="AH212" s="28">
        <v>1705.154</v>
      </c>
      <c r="AI212" s="29">
        <v>1788.684</v>
      </c>
      <c r="AJ212" s="29">
        <v>1761.58</v>
      </c>
      <c r="AK212" s="29">
        <v>1474.982</v>
      </c>
      <c r="AL212" s="30">
        <v>1.0489867777338586</v>
      </c>
      <c r="AM212" s="30">
        <v>0.98484696011145623</v>
      </c>
      <c r="AN212" s="30">
        <v>0.83730628186060241</v>
      </c>
      <c r="AO212" s="29">
        <v>83.529999999999973</v>
      </c>
      <c r="AP212" s="29">
        <v>-27.104000000000042</v>
      </c>
      <c r="AQ212" s="31">
        <v>-286.59799999999996</v>
      </c>
      <c r="AR212" s="28" t="s">
        <v>18</v>
      </c>
      <c r="AS212" s="29" t="s">
        <v>18</v>
      </c>
      <c r="AT212" s="29">
        <v>534.03899999999999</v>
      </c>
      <c r="AU212" s="29">
        <v>475.42599999999999</v>
      </c>
      <c r="AV212" s="30" t="s">
        <v>18</v>
      </c>
      <c r="AW212" s="30" t="s">
        <v>18</v>
      </c>
      <c r="AX212" s="30">
        <v>0.89024584346836089</v>
      </c>
      <c r="AY212" s="29" t="s">
        <v>18</v>
      </c>
      <c r="AZ212" s="29" t="s">
        <v>18</v>
      </c>
      <c r="BA212" s="31">
        <v>-58.613</v>
      </c>
    </row>
    <row r="213" spans="1:53" ht="14.25" customHeight="1" x14ac:dyDescent="0.25">
      <c r="A213" s="32" t="str">
        <f t="shared" ref="A213:A214" si="478">A212</f>
        <v>Красноярский край</v>
      </c>
      <c r="B213" s="123"/>
      <c r="C213" s="27" t="s">
        <v>19</v>
      </c>
      <c r="D213" s="33">
        <f t="shared" si="475"/>
        <v>2128.98</v>
      </c>
      <c r="E213" s="34">
        <f t="shared" si="475"/>
        <v>2421.2780000000002</v>
      </c>
      <c r="F213" s="34">
        <f t="shared" si="475"/>
        <v>2933.5550000000003</v>
      </c>
      <c r="G213" s="34">
        <f t="shared" si="475"/>
        <v>3584.375</v>
      </c>
      <c r="H213" s="35">
        <f t="shared" si="476"/>
        <v>1.137294854813103</v>
      </c>
      <c r="I213" s="35">
        <f t="shared" si="476"/>
        <v>1.211572979228325</v>
      </c>
      <c r="J213" s="35">
        <f t="shared" si="476"/>
        <v>1.2218536894655119</v>
      </c>
      <c r="K213" s="34">
        <f t="shared" si="477"/>
        <v>292.29800000000023</v>
      </c>
      <c r="L213" s="34">
        <f t="shared" si="477"/>
        <v>512.27700000000004</v>
      </c>
      <c r="M213" s="36">
        <v>650.81999999999971</v>
      </c>
      <c r="N213" s="33">
        <v>356.79700000000003</v>
      </c>
      <c r="O213" s="34">
        <v>402.53500000000003</v>
      </c>
      <c r="P213" s="34">
        <v>449.13900000000001</v>
      </c>
      <c r="Q213" s="34">
        <v>634.29600000000005</v>
      </c>
      <c r="R213" s="35">
        <v>1.1281905397186636</v>
      </c>
      <c r="S213" s="35">
        <v>1.1157762679021699</v>
      </c>
      <c r="T213" s="35">
        <v>1.4122487693119503</v>
      </c>
      <c r="U213" s="34">
        <v>45.738</v>
      </c>
      <c r="V213" s="34">
        <v>46.603999999999985</v>
      </c>
      <c r="W213" s="36">
        <v>185.15700000000004</v>
      </c>
      <c r="X213" s="33">
        <v>1199.4469999999999</v>
      </c>
      <c r="Y213" s="34">
        <v>1363.3040000000001</v>
      </c>
      <c r="Z213" s="34">
        <v>1673.288</v>
      </c>
      <c r="AA213" s="34">
        <v>2075.674</v>
      </c>
      <c r="AB213" s="35">
        <v>1.1366104546511853</v>
      </c>
      <c r="AC213" s="35">
        <v>1.2273770193588516</v>
      </c>
      <c r="AD213" s="35">
        <v>1.2404762360095811</v>
      </c>
      <c r="AE213" s="34">
        <v>163.8570000000002</v>
      </c>
      <c r="AF213" s="34">
        <v>309.98399999999992</v>
      </c>
      <c r="AG213" s="36">
        <v>402.38599999999997</v>
      </c>
      <c r="AH213" s="33">
        <v>572.73599999999999</v>
      </c>
      <c r="AI213" s="34">
        <v>655.43899999999996</v>
      </c>
      <c r="AJ213" s="34">
        <v>811.12800000000004</v>
      </c>
      <c r="AK213" s="34">
        <v>874.40499999999997</v>
      </c>
      <c r="AL213" s="35">
        <v>1.1443998631131969</v>
      </c>
      <c r="AM213" s="35">
        <v>1.2375339276423893</v>
      </c>
      <c r="AN213" s="35">
        <v>1.0780111153849947</v>
      </c>
      <c r="AO213" s="34">
        <v>82.702999999999975</v>
      </c>
      <c r="AP213" s="34">
        <v>155.68900000000008</v>
      </c>
      <c r="AQ213" s="36">
        <v>63.27699999999993</v>
      </c>
      <c r="AR213" s="33">
        <v>339.286</v>
      </c>
      <c r="AS213" s="34">
        <v>449.19799999999998</v>
      </c>
      <c r="AT213" s="34">
        <v>539.79600000000005</v>
      </c>
      <c r="AU213" s="34">
        <v>621.697</v>
      </c>
      <c r="AV213" s="35">
        <v>1.3239508850939914</v>
      </c>
      <c r="AW213" s="35">
        <v>1.2016883423345608</v>
      </c>
      <c r="AX213" s="35">
        <v>1.1517258371681152</v>
      </c>
      <c r="AY213" s="34">
        <v>109.91199999999998</v>
      </c>
      <c r="AZ213" s="34">
        <v>90.59800000000007</v>
      </c>
      <c r="BA213" s="36">
        <v>81.900999999999954</v>
      </c>
    </row>
    <row r="214" spans="1:53" ht="45.75" customHeight="1" thickBot="1" x14ac:dyDescent="0.3">
      <c r="A214" s="37" t="str">
        <f t="shared" si="478"/>
        <v>Красноярский край</v>
      </c>
      <c r="B214" s="124"/>
      <c r="C214" s="38" t="s">
        <v>20</v>
      </c>
      <c r="D214" s="39">
        <f t="shared" ref="D214:G214" si="479">D213/D212</f>
        <v>0.59680882287394321</v>
      </c>
      <c r="E214" s="40">
        <f t="shared" si="479"/>
        <v>0.6775953806789673</v>
      </c>
      <c r="F214" s="40">
        <f t="shared" si="479"/>
        <v>0.77839372371958837</v>
      </c>
      <c r="G214" s="40">
        <f t="shared" si="479"/>
        <v>0.98566724671221961</v>
      </c>
      <c r="H214" s="89" t="s">
        <v>18</v>
      </c>
      <c r="I214" s="89" t="s">
        <v>18</v>
      </c>
      <c r="J214" s="89" t="s">
        <v>18</v>
      </c>
      <c r="K214" s="42">
        <f t="shared" ref="K214:M214" si="480">(E214-D214)*100</f>
        <v>8.0786557805024088</v>
      </c>
      <c r="L214" s="42">
        <f t="shared" si="480"/>
        <v>10.079834304062107</v>
      </c>
      <c r="M214" s="43">
        <v>20.727352299263124</v>
      </c>
      <c r="N214" s="39">
        <v>0.86239093128368749</v>
      </c>
      <c r="O214" s="40">
        <v>0.97194287163018689</v>
      </c>
      <c r="P214" s="40">
        <v>1.0204249015674238</v>
      </c>
      <c r="Q214" s="40">
        <v>1.1448972961264938</v>
      </c>
      <c r="R214" s="89" t="s">
        <v>18</v>
      </c>
      <c r="S214" s="89" t="s">
        <v>18</v>
      </c>
      <c r="T214" s="89" t="s">
        <v>18</v>
      </c>
      <c r="U214" s="42">
        <v>10.95519403464994</v>
      </c>
      <c r="V214" s="42">
        <v>4.8482029937236941</v>
      </c>
      <c r="W214" s="43">
        <v>12.447239455906999</v>
      </c>
      <c r="X214" s="39">
        <v>0.82812490290937035</v>
      </c>
      <c r="Y214" s="40">
        <v>0.99474936154688076</v>
      </c>
      <c r="Z214" s="40">
        <v>1.06782897255903</v>
      </c>
      <c r="AA214" s="40">
        <v>1.2912483654682383</v>
      </c>
      <c r="AB214" s="89" t="s">
        <v>18</v>
      </c>
      <c r="AC214" s="89" t="s">
        <v>18</v>
      </c>
      <c r="AD214" s="89" t="s">
        <v>18</v>
      </c>
      <c r="AE214" s="42">
        <v>16.662445863751042</v>
      </c>
      <c r="AF214" s="42">
        <v>7.3079611012149215</v>
      </c>
      <c r="AG214" s="43">
        <v>22.341939290920831</v>
      </c>
      <c r="AH214" s="39">
        <v>0.33588520450352283</v>
      </c>
      <c r="AI214" s="40">
        <v>0.36643644154026089</v>
      </c>
      <c r="AJ214" s="40">
        <v>0.46045481896933438</v>
      </c>
      <c r="AK214" s="40">
        <v>0.59282418361715605</v>
      </c>
      <c r="AL214" s="89" t="s">
        <v>18</v>
      </c>
      <c r="AM214" s="89" t="s">
        <v>18</v>
      </c>
      <c r="AN214" s="89" t="s">
        <v>18</v>
      </c>
      <c r="AO214" s="42">
        <v>3.0551237036738064</v>
      </c>
      <c r="AP214" s="42">
        <v>9.4018377429073485</v>
      </c>
      <c r="AQ214" s="43">
        <v>13.236936464782168</v>
      </c>
      <c r="AR214" s="90" t="s">
        <v>18</v>
      </c>
      <c r="AS214" s="91" t="s">
        <v>18</v>
      </c>
      <c r="AT214" s="40">
        <v>1.0107801115648858</v>
      </c>
      <c r="AU214" s="40">
        <v>1.3076630222158654</v>
      </c>
      <c r="AV214" s="89" t="s">
        <v>18</v>
      </c>
      <c r="AW214" s="89" t="s">
        <v>18</v>
      </c>
      <c r="AX214" s="89" t="s">
        <v>18</v>
      </c>
      <c r="AY214" s="42" t="s">
        <v>18</v>
      </c>
      <c r="AZ214" s="42" t="s">
        <v>18</v>
      </c>
      <c r="BA214" s="43">
        <v>29.68829106509796</v>
      </c>
    </row>
    <row r="215" spans="1:53" ht="14.25" customHeight="1" x14ac:dyDescent="0.25">
      <c r="A215" s="26" t="str">
        <f t="shared" ref="A215" si="481">B215</f>
        <v>Иркутская область</v>
      </c>
      <c r="B215" s="125" t="s">
        <v>90</v>
      </c>
      <c r="C215" s="27" t="s">
        <v>17</v>
      </c>
      <c r="D215" s="28">
        <f t="shared" ref="D215:G216" si="482">N215+X215+AH215</f>
        <v>4253.2240000000002</v>
      </c>
      <c r="E215" s="29">
        <f t="shared" si="482"/>
        <v>5000.5200000000004</v>
      </c>
      <c r="F215" s="29">
        <f t="shared" si="482"/>
        <v>4308.0149999999994</v>
      </c>
      <c r="G215" s="29">
        <f t="shared" si="482"/>
        <v>4910.9179999999997</v>
      </c>
      <c r="H215" s="30">
        <f t="shared" ref="H215:J216" si="483">E215/D215</f>
        <v>1.1757010681779281</v>
      </c>
      <c r="I215" s="30">
        <f t="shared" si="483"/>
        <v>0.86151340260612874</v>
      </c>
      <c r="J215" s="30">
        <f t="shared" si="483"/>
        <v>1.1399491413098608</v>
      </c>
      <c r="K215" s="29">
        <f t="shared" ref="K215:M216" si="484">E215-D215</f>
        <v>747.29600000000028</v>
      </c>
      <c r="L215" s="29">
        <f t="shared" si="484"/>
        <v>-692.50500000000102</v>
      </c>
      <c r="M215" s="31">
        <v>602.90300000000025</v>
      </c>
      <c r="N215" s="28">
        <v>575.06600000000003</v>
      </c>
      <c r="O215" s="29">
        <v>622.58000000000004</v>
      </c>
      <c r="P215" s="29">
        <v>693.11900000000003</v>
      </c>
      <c r="Q215" s="29">
        <v>884.13900000000001</v>
      </c>
      <c r="R215" s="30">
        <v>1.0826235597305354</v>
      </c>
      <c r="S215" s="30">
        <v>1.1133011018664267</v>
      </c>
      <c r="T215" s="30">
        <v>1.2755948112806026</v>
      </c>
      <c r="U215" s="29">
        <v>47.51400000000001</v>
      </c>
      <c r="V215" s="29">
        <v>70.538999999999987</v>
      </c>
      <c r="W215" s="31">
        <v>191.01999999999998</v>
      </c>
      <c r="X215" s="28">
        <v>1047.9469999999999</v>
      </c>
      <c r="Y215" s="29">
        <v>1090.153</v>
      </c>
      <c r="Z215" s="29">
        <v>1448.106</v>
      </c>
      <c r="AA215" s="29">
        <v>1449.9590000000001</v>
      </c>
      <c r="AB215" s="30">
        <v>1.0402749375684077</v>
      </c>
      <c r="AC215" s="30">
        <v>1.3283511580484575</v>
      </c>
      <c r="AD215" s="30">
        <v>1.001279602460041</v>
      </c>
      <c r="AE215" s="29">
        <v>42.206000000000131</v>
      </c>
      <c r="AF215" s="29">
        <v>357.95299999999997</v>
      </c>
      <c r="AG215" s="31">
        <v>1.8530000000000655</v>
      </c>
      <c r="AH215" s="28">
        <v>2630.2109999999998</v>
      </c>
      <c r="AI215" s="29">
        <v>3287.7869999999998</v>
      </c>
      <c r="AJ215" s="29">
        <v>2166.79</v>
      </c>
      <c r="AK215" s="29">
        <v>2576.8200000000002</v>
      </c>
      <c r="AL215" s="30">
        <v>1.2500088395949982</v>
      </c>
      <c r="AM215" s="30">
        <v>0.65904208514724349</v>
      </c>
      <c r="AN215" s="30">
        <v>1.1892338436119791</v>
      </c>
      <c r="AO215" s="29">
        <v>657.57600000000002</v>
      </c>
      <c r="AP215" s="29">
        <v>-1120.9969999999998</v>
      </c>
      <c r="AQ215" s="31">
        <v>410.0300000000002</v>
      </c>
      <c r="AR215" s="28" t="s">
        <v>18</v>
      </c>
      <c r="AS215" s="29" t="s">
        <v>18</v>
      </c>
      <c r="AT215" s="29">
        <v>481.05099999999999</v>
      </c>
      <c r="AU215" s="29">
        <v>471.38900000000001</v>
      </c>
      <c r="AV215" s="30" t="s">
        <v>18</v>
      </c>
      <c r="AW215" s="30" t="s">
        <v>18</v>
      </c>
      <c r="AX215" s="30">
        <v>0.97991481152726012</v>
      </c>
      <c r="AY215" s="29" t="s">
        <v>18</v>
      </c>
      <c r="AZ215" s="29" t="s">
        <v>18</v>
      </c>
      <c r="BA215" s="31">
        <v>-9.6619999999999777</v>
      </c>
    </row>
    <row r="216" spans="1:53" ht="14.25" customHeight="1" x14ac:dyDescent="0.25">
      <c r="A216" s="32" t="str">
        <f t="shared" ref="A216:A217" si="485">A215</f>
        <v>Иркутская область</v>
      </c>
      <c r="B216" s="123"/>
      <c r="C216" s="27" t="s">
        <v>19</v>
      </c>
      <c r="D216" s="33">
        <f t="shared" si="482"/>
        <v>1879.028</v>
      </c>
      <c r="E216" s="34">
        <f t="shared" si="482"/>
        <v>2404.9809999999998</v>
      </c>
      <c r="F216" s="34">
        <f t="shared" si="482"/>
        <v>3101.65</v>
      </c>
      <c r="G216" s="34">
        <f t="shared" si="482"/>
        <v>4175.643</v>
      </c>
      <c r="H216" s="35">
        <f t="shared" si="483"/>
        <v>1.2799069518921484</v>
      </c>
      <c r="I216" s="35">
        <f t="shared" si="483"/>
        <v>1.2896775483881164</v>
      </c>
      <c r="J216" s="35">
        <f t="shared" si="483"/>
        <v>1.3462650524720712</v>
      </c>
      <c r="K216" s="34">
        <f t="shared" si="484"/>
        <v>525.95299999999975</v>
      </c>
      <c r="L216" s="34">
        <f t="shared" si="484"/>
        <v>696.66900000000032</v>
      </c>
      <c r="M216" s="36">
        <v>1073.9929999999999</v>
      </c>
      <c r="N216" s="33">
        <v>444.589</v>
      </c>
      <c r="O216" s="34">
        <v>607.553</v>
      </c>
      <c r="P216" s="34">
        <v>696.62</v>
      </c>
      <c r="Q216" s="34">
        <v>1020.543</v>
      </c>
      <c r="R216" s="35">
        <v>1.3665497796841577</v>
      </c>
      <c r="S216" s="35">
        <v>1.1465995559235163</v>
      </c>
      <c r="T216" s="35">
        <v>1.4649923918348597</v>
      </c>
      <c r="U216" s="34">
        <v>162.964</v>
      </c>
      <c r="V216" s="34">
        <v>89.067000000000007</v>
      </c>
      <c r="W216" s="36">
        <v>323.923</v>
      </c>
      <c r="X216" s="33">
        <v>1054.884</v>
      </c>
      <c r="Y216" s="34">
        <v>1332.998</v>
      </c>
      <c r="Z216" s="34">
        <v>1783.662</v>
      </c>
      <c r="AA216" s="34">
        <v>2306.6880000000001</v>
      </c>
      <c r="AB216" s="35">
        <v>1.26364415423876</v>
      </c>
      <c r="AC216" s="35">
        <v>1.3380830278815121</v>
      </c>
      <c r="AD216" s="35">
        <v>1.2932315651732222</v>
      </c>
      <c r="AE216" s="34">
        <v>278.11400000000003</v>
      </c>
      <c r="AF216" s="34">
        <v>450.66399999999999</v>
      </c>
      <c r="AG216" s="36">
        <v>523.02600000000007</v>
      </c>
      <c r="AH216" s="33">
        <v>379.55500000000001</v>
      </c>
      <c r="AI216" s="34">
        <v>464.43</v>
      </c>
      <c r="AJ216" s="34">
        <v>621.36800000000005</v>
      </c>
      <c r="AK216" s="34">
        <v>848.41200000000003</v>
      </c>
      <c r="AL216" s="35">
        <v>1.2236171305871348</v>
      </c>
      <c r="AM216" s="35">
        <v>1.3379152940163213</v>
      </c>
      <c r="AN216" s="35">
        <v>1.3653937763129096</v>
      </c>
      <c r="AO216" s="34">
        <v>84.875</v>
      </c>
      <c r="AP216" s="34">
        <v>156.93800000000005</v>
      </c>
      <c r="AQ216" s="36">
        <v>227.04399999999998</v>
      </c>
      <c r="AR216" s="33">
        <v>221.77199999999999</v>
      </c>
      <c r="AS216" s="34">
        <v>275.64299999999997</v>
      </c>
      <c r="AT216" s="34">
        <v>393.57299999999998</v>
      </c>
      <c r="AU216" s="34">
        <v>539.97900000000004</v>
      </c>
      <c r="AV216" s="35">
        <v>1.2429116389805746</v>
      </c>
      <c r="AW216" s="35">
        <v>1.4278360052676833</v>
      </c>
      <c r="AX216" s="35">
        <v>1.3719919811572443</v>
      </c>
      <c r="AY216" s="34">
        <v>53.870999999999981</v>
      </c>
      <c r="AZ216" s="34">
        <v>117.93</v>
      </c>
      <c r="BA216" s="36">
        <v>146.40600000000006</v>
      </c>
    </row>
    <row r="217" spans="1:53" ht="45.75" customHeight="1" thickBot="1" x14ac:dyDescent="0.3">
      <c r="A217" s="37" t="str">
        <f t="shared" si="485"/>
        <v>Иркутская область</v>
      </c>
      <c r="B217" s="124"/>
      <c r="C217" s="38" t="s">
        <v>20</v>
      </c>
      <c r="D217" s="39">
        <f t="shared" ref="D217:G217" si="486">D216/D215</f>
        <v>0.44178909928092192</v>
      </c>
      <c r="E217" s="40">
        <f t="shared" si="486"/>
        <v>0.48094618159711383</v>
      </c>
      <c r="F217" s="40">
        <f t="shared" si="486"/>
        <v>0.7199719592434104</v>
      </c>
      <c r="G217" s="40">
        <f t="shared" si="486"/>
        <v>0.85027748376169188</v>
      </c>
      <c r="H217" s="89" t="s">
        <v>18</v>
      </c>
      <c r="I217" s="89" t="s">
        <v>18</v>
      </c>
      <c r="J217" s="89" t="s">
        <v>18</v>
      </c>
      <c r="K217" s="42">
        <f t="shared" ref="K217:M217" si="487">(E217-D217)*100</f>
        <v>3.9157082316191918</v>
      </c>
      <c r="L217" s="42">
        <f t="shared" si="487"/>
        <v>23.902577764629658</v>
      </c>
      <c r="M217" s="43">
        <v>13.030552451828148</v>
      </c>
      <c r="N217" s="39">
        <v>0.77310952134189814</v>
      </c>
      <c r="O217" s="40">
        <v>0.97586334286356768</v>
      </c>
      <c r="P217" s="40">
        <v>1.0050510806946571</v>
      </c>
      <c r="Q217" s="40">
        <v>1.1542789086331449</v>
      </c>
      <c r="R217" s="89" t="s">
        <v>18</v>
      </c>
      <c r="S217" s="89" t="s">
        <v>18</v>
      </c>
      <c r="T217" s="89" t="s">
        <v>18</v>
      </c>
      <c r="U217" s="42">
        <v>20.275382152166955</v>
      </c>
      <c r="V217" s="42">
        <v>2.9187737831089411</v>
      </c>
      <c r="W217" s="43">
        <v>14.922782793848777</v>
      </c>
      <c r="X217" s="39">
        <v>1.0066196095794921</v>
      </c>
      <c r="Y217" s="40">
        <v>1.2227623095106834</v>
      </c>
      <c r="Z217" s="40">
        <v>1.2317206060882284</v>
      </c>
      <c r="AA217" s="40">
        <v>1.5908642934041584</v>
      </c>
      <c r="AB217" s="89" t="s">
        <v>18</v>
      </c>
      <c r="AC217" s="89" t="s">
        <v>18</v>
      </c>
      <c r="AD217" s="89" t="s">
        <v>18</v>
      </c>
      <c r="AE217" s="42">
        <v>21.61426999311913</v>
      </c>
      <c r="AF217" s="42">
        <v>0.89582965775449885</v>
      </c>
      <c r="AG217" s="43">
        <v>35.914368731592994</v>
      </c>
      <c r="AH217" s="39">
        <v>0.14430591309974752</v>
      </c>
      <c r="AI217" s="40">
        <v>0.14125915091214852</v>
      </c>
      <c r="AJ217" s="40">
        <v>0.28676890700067847</v>
      </c>
      <c r="AK217" s="40">
        <v>0.32924767736978133</v>
      </c>
      <c r="AL217" s="89" t="s">
        <v>18</v>
      </c>
      <c r="AM217" s="89" t="s">
        <v>18</v>
      </c>
      <c r="AN217" s="89" t="s">
        <v>18</v>
      </c>
      <c r="AO217" s="42">
        <v>-0.30467621875990003</v>
      </c>
      <c r="AP217" s="42">
        <v>14.550975608852996</v>
      </c>
      <c r="AQ217" s="43">
        <v>4.2478770369102854</v>
      </c>
      <c r="AR217" s="90" t="s">
        <v>18</v>
      </c>
      <c r="AS217" s="91" t="s">
        <v>18</v>
      </c>
      <c r="AT217" s="40">
        <v>0.81815233727816794</v>
      </c>
      <c r="AU217" s="40">
        <v>1.1455061530922446</v>
      </c>
      <c r="AV217" s="89" t="s">
        <v>18</v>
      </c>
      <c r="AW217" s="89" t="s">
        <v>18</v>
      </c>
      <c r="AX217" s="89" t="s">
        <v>18</v>
      </c>
      <c r="AY217" s="42" t="s">
        <v>18</v>
      </c>
      <c r="AZ217" s="42" t="s">
        <v>18</v>
      </c>
      <c r="BA217" s="43">
        <v>32.735381581407665</v>
      </c>
    </row>
    <row r="218" spans="1:53" ht="14.25" customHeight="1" x14ac:dyDescent="0.25">
      <c r="A218" s="26" t="str">
        <f t="shared" ref="A218" si="488">B218</f>
        <v>Кемеровская область</v>
      </c>
      <c r="B218" s="125" t="s">
        <v>91</v>
      </c>
      <c r="C218" s="27" t="s">
        <v>17</v>
      </c>
      <c r="D218" s="28">
        <f t="shared" ref="D218:G219" si="489">N218+X218+AH218</f>
        <v>4670.1059999999998</v>
      </c>
      <c r="E218" s="29">
        <f t="shared" si="489"/>
        <v>4467.58</v>
      </c>
      <c r="F218" s="29">
        <f t="shared" si="489"/>
        <v>4749.1020000000008</v>
      </c>
      <c r="G218" s="29">
        <f t="shared" si="489"/>
        <v>4985.9799999999996</v>
      </c>
      <c r="H218" s="30">
        <f t="shared" ref="H218:J219" si="490">E218/D218</f>
        <v>0.95663353251510785</v>
      </c>
      <c r="I218" s="30">
        <f t="shared" si="490"/>
        <v>1.0630144283930005</v>
      </c>
      <c r="J218" s="30">
        <f t="shared" si="490"/>
        <v>1.0498784822899148</v>
      </c>
      <c r="K218" s="29">
        <f t="shared" ref="K218:M219" si="491">E218-D218</f>
        <v>-202.52599999999984</v>
      </c>
      <c r="L218" s="29">
        <f t="shared" si="491"/>
        <v>281.52200000000084</v>
      </c>
      <c r="M218" s="31">
        <v>236.87799999999879</v>
      </c>
      <c r="N218" s="28">
        <v>135.535</v>
      </c>
      <c r="O218" s="29">
        <v>156.87</v>
      </c>
      <c r="P218" s="29">
        <v>182.87</v>
      </c>
      <c r="Q218" s="29">
        <v>242.434</v>
      </c>
      <c r="R218" s="30">
        <v>1.1574132142988895</v>
      </c>
      <c r="S218" s="30">
        <v>1.1657423344170332</v>
      </c>
      <c r="T218" s="30">
        <v>1.3257177229726034</v>
      </c>
      <c r="U218" s="29">
        <v>21.335000000000008</v>
      </c>
      <c r="V218" s="29">
        <v>26</v>
      </c>
      <c r="W218" s="31">
        <v>59.563999999999993</v>
      </c>
      <c r="X218" s="28">
        <v>1130.8409999999999</v>
      </c>
      <c r="Y218" s="29">
        <v>1232.271</v>
      </c>
      <c r="Z218" s="29">
        <v>1435.5640000000001</v>
      </c>
      <c r="AA218" s="29">
        <v>1357.4739999999999</v>
      </c>
      <c r="AB218" s="30">
        <v>1.0896943071572396</v>
      </c>
      <c r="AC218" s="30">
        <v>1.1649742629665067</v>
      </c>
      <c r="AD218" s="30">
        <v>0.94560326115728721</v>
      </c>
      <c r="AE218" s="29">
        <v>101.43000000000006</v>
      </c>
      <c r="AF218" s="29">
        <v>203.29300000000012</v>
      </c>
      <c r="AG218" s="31">
        <v>-78.090000000000146</v>
      </c>
      <c r="AH218" s="28">
        <v>3403.73</v>
      </c>
      <c r="AI218" s="29">
        <v>3078.4389999999999</v>
      </c>
      <c r="AJ218" s="29">
        <v>3130.6680000000001</v>
      </c>
      <c r="AK218" s="29">
        <v>3386.0720000000001</v>
      </c>
      <c r="AL218" s="30">
        <v>0.90443102126196839</v>
      </c>
      <c r="AM218" s="30">
        <v>1.0169660662433138</v>
      </c>
      <c r="AN218" s="30">
        <v>1.0815813110812134</v>
      </c>
      <c r="AO218" s="29">
        <v>-325.29100000000017</v>
      </c>
      <c r="AP218" s="29">
        <v>52.229000000000269</v>
      </c>
      <c r="AQ218" s="31">
        <v>255.404</v>
      </c>
      <c r="AR218" s="28" t="s">
        <v>18</v>
      </c>
      <c r="AS218" s="29" t="s">
        <v>18</v>
      </c>
      <c r="AT218" s="29">
        <v>290.02600000000001</v>
      </c>
      <c r="AU218" s="29">
        <v>254.584</v>
      </c>
      <c r="AV218" s="30" t="s">
        <v>18</v>
      </c>
      <c r="AW218" s="30" t="s">
        <v>18</v>
      </c>
      <c r="AX218" s="30">
        <v>0.87779716301297128</v>
      </c>
      <c r="AY218" s="29" t="s">
        <v>18</v>
      </c>
      <c r="AZ218" s="29" t="s">
        <v>18</v>
      </c>
      <c r="BA218" s="31">
        <v>-35.442000000000007</v>
      </c>
    </row>
    <row r="219" spans="1:53" ht="14.25" customHeight="1" x14ac:dyDescent="0.25">
      <c r="A219" s="32" t="str">
        <f t="shared" ref="A219:A220" si="492">A218</f>
        <v>Кемеровская область</v>
      </c>
      <c r="B219" s="123"/>
      <c r="C219" s="27" t="s">
        <v>19</v>
      </c>
      <c r="D219" s="33">
        <f t="shared" si="489"/>
        <v>1696.808</v>
      </c>
      <c r="E219" s="34">
        <f t="shared" si="489"/>
        <v>1972.1890000000001</v>
      </c>
      <c r="F219" s="34">
        <f t="shared" si="489"/>
        <v>2400.902</v>
      </c>
      <c r="G219" s="34">
        <f t="shared" si="489"/>
        <v>2881.3530000000001</v>
      </c>
      <c r="H219" s="35">
        <f t="shared" si="490"/>
        <v>1.1622935535428875</v>
      </c>
      <c r="I219" s="35">
        <f t="shared" si="490"/>
        <v>1.2173792674028705</v>
      </c>
      <c r="J219" s="35">
        <f t="shared" si="490"/>
        <v>1.2001127076407117</v>
      </c>
      <c r="K219" s="34">
        <f t="shared" si="491"/>
        <v>275.38100000000009</v>
      </c>
      <c r="L219" s="34">
        <f t="shared" si="491"/>
        <v>428.71299999999997</v>
      </c>
      <c r="M219" s="36">
        <v>480.45100000000002</v>
      </c>
      <c r="N219" s="33">
        <v>114.108</v>
      </c>
      <c r="O219" s="34">
        <v>147.27799999999999</v>
      </c>
      <c r="P219" s="34">
        <v>188.767</v>
      </c>
      <c r="Q219" s="34">
        <v>275.952</v>
      </c>
      <c r="R219" s="35">
        <v>1.2906895222070318</v>
      </c>
      <c r="S219" s="35">
        <v>1.2817053463517973</v>
      </c>
      <c r="T219" s="35">
        <v>1.4618656862693162</v>
      </c>
      <c r="U219" s="34">
        <v>33.169999999999987</v>
      </c>
      <c r="V219" s="34">
        <v>41.489000000000004</v>
      </c>
      <c r="W219" s="36">
        <v>87.185000000000002</v>
      </c>
      <c r="X219" s="33">
        <v>863.36800000000005</v>
      </c>
      <c r="Y219" s="34">
        <v>1069.364</v>
      </c>
      <c r="Z219" s="34">
        <v>1348.5820000000001</v>
      </c>
      <c r="AA219" s="34">
        <v>1594.875</v>
      </c>
      <c r="AB219" s="35">
        <v>1.2385958247236404</v>
      </c>
      <c r="AC219" s="35">
        <v>1.2611066016809993</v>
      </c>
      <c r="AD219" s="35">
        <v>1.1826310895444252</v>
      </c>
      <c r="AE219" s="34">
        <v>205.99599999999998</v>
      </c>
      <c r="AF219" s="34">
        <v>279.21800000000007</v>
      </c>
      <c r="AG219" s="36">
        <v>246.29299999999989</v>
      </c>
      <c r="AH219" s="33">
        <v>719.33199999999999</v>
      </c>
      <c r="AI219" s="34">
        <v>755.54700000000003</v>
      </c>
      <c r="AJ219" s="34">
        <v>863.553</v>
      </c>
      <c r="AK219" s="34">
        <v>1010.526</v>
      </c>
      <c r="AL219" s="35">
        <v>1.0503453203805753</v>
      </c>
      <c r="AM219" s="35">
        <v>1.1429507363539264</v>
      </c>
      <c r="AN219" s="35">
        <v>1.1701956915209604</v>
      </c>
      <c r="AO219" s="34">
        <v>36.215000000000032</v>
      </c>
      <c r="AP219" s="34">
        <v>108.00599999999997</v>
      </c>
      <c r="AQ219" s="36">
        <v>146.97299999999996</v>
      </c>
      <c r="AR219" s="33">
        <v>253.839</v>
      </c>
      <c r="AS219" s="34">
        <v>328.78399999999999</v>
      </c>
      <c r="AT219" s="34">
        <v>387.47</v>
      </c>
      <c r="AU219" s="34">
        <v>441.65499999999997</v>
      </c>
      <c r="AV219" s="35">
        <v>1.2952461993625881</v>
      </c>
      <c r="AW219" s="35">
        <v>1.1784940873035186</v>
      </c>
      <c r="AX219" s="35">
        <v>1.1398430846259064</v>
      </c>
      <c r="AY219" s="34">
        <v>74.944999999999993</v>
      </c>
      <c r="AZ219" s="34">
        <v>58.686000000000035</v>
      </c>
      <c r="BA219" s="36">
        <v>54.184999999999945</v>
      </c>
    </row>
    <row r="220" spans="1:53" ht="45.75" customHeight="1" thickBot="1" x14ac:dyDescent="0.3">
      <c r="A220" s="37" t="str">
        <f t="shared" si="492"/>
        <v>Кемеровская область</v>
      </c>
      <c r="B220" s="124"/>
      <c r="C220" s="38" t="s">
        <v>20</v>
      </c>
      <c r="D220" s="39">
        <f t="shared" ref="D220:G220" si="493">D219/D218</f>
        <v>0.36333393717401707</v>
      </c>
      <c r="E220" s="40">
        <f t="shared" si="493"/>
        <v>0.44144458521168062</v>
      </c>
      <c r="F220" s="40">
        <f t="shared" si="493"/>
        <v>0.50554862793008015</v>
      </c>
      <c r="G220" s="40">
        <f t="shared" si="493"/>
        <v>0.57789100638189494</v>
      </c>
      <c r="H220" s="89" t="s">
        <v>18</v>
      </c>
      <c r="I220" s="89" t="s">
        <v>18</v>
      </c>
      <c r="J220" s="89" t="s">
        <v>18</v>
      </c>
      <c r="K220" s="42">
        <f t="shared" ref="K220:M220" si="494">(E220-D220)*100</f>
        <v>7.8110648037663548</v>
      </c>
      <c r="L220" s="42">
        <f t="shared" si="494"/>
        <v>6.410404271839953</v>
      </c>
      <c r="M220" s="43">
        <v>7.2342378451814788</v>
      </c>
      <c r="N220" s="39">
        <v>0.84190799424502905</v>
      </c>
      <c r="O220" s="40">
        <v>0.93885382801045447</v>
      </c>
      <c r="P220" s="40">
        <v>1.0322469513862307</v>
      </c>
      <c r="Q220" s="40">
        <v>1.1382561851885462</v>
      </c>
      <c r="R220" s="89" t="s">
        <v>18</v>
      </c>
      <c r="S220" s="89" t="s">
        <v>18</v>
      </c>
      <c r="T220" s="89" t="s">
        <v>18</v>
      </c>
      <c r="U220" s="42">
        <v>9.6945833765425427</v>
      </c>
      <c r="V220" s="42">
        <v>9.3393123375776206</v>
      </c>
      <c r="W220" s="43">
        <v>10.600923380231553</v>
      </c>
      <c r="X220" s="39">
        <v>0.76347426384434247</v>
      </c>
      <c r="Y220" s="40">
        <v>0.86779937205371227</v>
      </c>
      <c r="Z220" s="40">
        <v>0.93940917994600037</v>
      </c>
      <c r="AA220" s="40">
        <v>1.1748843808426535</v>
      </c>
      <c r="AB220" s="89" t="s">
        <v>18</v>
      </c>
      <c r="AC220" s="89" t="s">
        <v>18</v>
      </c>
      <c r="AD220" s="89" t="s">
        <v>18</v>
      </c>
      <c r="AE220" s="42">
        <v>10.432510820936979</v>
      </c>
      <c r="AF220" s="42">
        <v>7.1609807892288107</v>
      </c>
      <c r="AG220" s="43">
        <v>23.547520089665309</v>
      </c>
      <c r="AH220" s="39">
        <v>0.21133638684619521</v>
      </c>
      <c r="AI220" s="40">
        <v>0.24543185685992155</v>
      </c>
      <c r="AJ220" s="40">
        <v>0.2758366585022749</v>
      </c>
      <c r="AK220" s="40">
        <v>0.29843606397028766</v>
      </c>
      <c r="AL220" s="89" t="s">
        <v>18</v>
      </c>
      <c r="AM220" s="89" t="s">
        <v>18</v>
      </c>
      <c r="AN220" s="89" t="s">
        <v>18</v>
      </c>
      <c r="AO220" s="42">
        <v>3.4095470013726343</v>
      </c>
      <c r="AP220" s="42">
        <v>3.0404801642353347</v>
      </c>
      <c r="AQ220" s="43">
        <v>2.2599405468012757</v>
      </c>
      <c r="AR220" s="90" t="s">
        <v>18</v>
      </c>
      <c r="AS220" s="91" t="s">
        <v>18</v>
      </c>
      <c r="AT220" s="40">
        <v>1.3359836704295478</v>
      </c>
      <c r="AU220" s="40">
        <v>1.7348105144078181</v>
      </c>
      <c r="AV220" s="89" t="s">
        <v>18</v>
      </c>
      <c r="AW220" s="89" t="s">
        <v>18</v>
      </c>
      <c r="AX220" s="89" t="s">
        <v>18</v>
      </c>
      <c r="AY220" s="42" t="s">
        <v>18</v>
      </c>
      <c r="AZ220" s="42" t="s">
        <v>18</v>
      </c>
      <c r="BA220" s="43">
        <v>39.882684397827028</v>
      </c>
    </row>
    <row r="221" spans="1:53" ht="14.25" customHeight="1" x14ac:dyDescent="0.25">
      <c r="A221" s="26" t="str">
        <f t="shared" ref="A221" si="495">B221</f>
        <v>Новосибирская область</v>
      </c>
      <c r="B221" s="125" t="s">
        <v>92</v>
      </c>
      <c r="C221" s="27" t="s">
        <v>17</v>
      </c>
      <c r="D221" s="28">
        <f t="shared" ref="D221:G222" si="496">N221+X221+AH221</f>
        <v>5059.3760000000002</v>
      </c>
      <c r="E221" s="29">
        <f t="shared" si="496"/>
        <v>5501.7870000000003</v>
      </c>
      <c r="F221" s="29">
        <f t="shared" si="496"/>
        <v>5915.652</v>
      </c>
      <c r="G221" s="29">
        <f t="shared" si="496"/>
        <v>5874.4340000000002</v>
      </c>
      <c r="H221" s="30">
        <f t="shared" ref="H221:J222" si="497">E221/D221</f>
        <v>1.0874437875342731</v>
      </c>
      <c r="I221" s="30">
        <f t="shared" si="497"/>
        <v>1.0752237409408978</v>
      </c>
      <c r="J221" s="30">
        <f t="shared" si="497"/>
        <v>0.99303238256746684</v>
      </c>
      <c r="K221" s="29">
        <f t="shared" ref="K221:M222" si="498">E221-D221</f>
        <v>442.41100000000006</v>
      </c>
      <c r="L221" s="29">
        <f t="shared" si="498"/>
        <v>413.86499999999978</v>
      </c>
      <c r="M221" s="31">
        <v>-41.217999999999847</v>
      </c>
      <c r="N221" s="28">
        <v>275.80500000000001</v>
      </c>
      <c r="O221" s="29">
        <v>323.84300000000002</v>
      </c>
      <c r="P221" s="29">
        <v>333.64699999999999</v>
      </c>
      <c r="Q221" s="29">
        <v>320.64400000000001</v>
      </c>
      <c r="R221" s="30">
        <v>1.1741737822011928</v>
      </c>
      <c r="S221" s="30">
        <v>1.030273929033513</v>
      </c>
      <c r="T221" s="30">
        <v>0.96102767295974489</v>
      </c>
      <c r="U221" s="29">
        <v>48.038000000000011</v>
      </c>
      <c r="V221" s="29">
        <v>9.8039999999999736</v>
      </c>
      <c r="W221" s="31">
        <v>-13.002999999999986</v>
      </c>
      <c r="X221" s="28">
        <v>1161.337</v>
      </c>
      <c r="Y221" s="29">
        <v>1450.529</v>
      </c>
      <c r="Z221" s="29">
        <v>1804.0650000000001</v>
      </c>
      <c r="AA221" s="29">
        <v>1649.3320000000001</v>
      </c>
      <c r="AB221" s="30">
        <v>1.2490164353671673</v>
      </c>
      <c r="AC221" s="30">
        <v>1.2437290119673581</v>
      </c>
      <c r="AD221" s="30">
        <v>0.91423091740042628</v>
      </c>
      <c r="AE221" s="29">
        <v>289.19200000000001</v>
      </c>
      <c r="AF221" s="29">
        <v>353.53600000000006</v>
      </c>
      <c r="AG221" s="31">
        <v>-154.73299999999995</v>
      </c>
      <c r="AH221" s="28">
        <v>3622.2339999999999</v>
      </c>
      <c r="AI221" s="29">
        <v>3727.415</v>
      </c>
      <c r="AJ221" s="29">
        <v>3777.94</v>
      </c>
      <c r="AK221" s="29">
        <v>3904.4580000000001</v>
      </c>
      <c r="AL221" s="30">
        <v>1.0290376049697507</v>
      </c>
      <c r="AM221" s="30">
        <v>1.0135549704017395</v>
      </c>
      <c r="AN221" s="30">
        <v>1.0334886207827547</v>
      </c>
      <c r="AO221" s="29">
        <v>105.18100000000004</v>
      </c>
      <c r="AP221" s="29">
        <v>50.525000000000091</v>
      </c>
      <c r="AQ221" s="31">
        <v>126.51800000000003</v>
      </c>
      <c r="AR221" s="28" t="s">
        <v>18</v>
      </c>
      <c r="AS221" s="29" t="s">
        <v>18</v>
      </c>
      <c r="AT221" s="29">
        <v>341.53</v>
      </c>
      <c r="AU221" s="29">
        <v>320.51299999999998</v>
      </c>
      <c r="AV221" s="30" t="s">
        <v>18</v>
      </c>
      <c r="AW221" s="30" t="s">
        <v>18</v>
      </c>
      <c r="AX221" s="30">
        <v>0.93846221415395426</v>
      </c>
      <c r="AY221" s="29" t="s">
        <v>18</v>
      </c>
      <c r="AZ221" s="29" t="s">
        <v>18</v>
      </c>
      <c r="BA221" s="31">
        <v>-21.016999999999996</v>
      </c>
    </row>
    <row r="222" spans="1:53" ht="14.25" customHeight="1" x14ac:dyDescent="0.25">
      <c r="A222" s="32" t="str">
        <f t="shared" ref="A222:A223" si="499">A221</f>
        <v>Новосибирская область</v>
      </c>
      <c r="B222" s="123"/>
      <c r="C222" s="27" t="s">
        <v>19</v>
      </c>
      <c r="D222" s="33">
        <f t="shared" si="496"/>
        <v>2445.9599999999996</v>
      </c>
      <c r="E222" s="34">
        <f t="shared" si="496"/>
        <v>2808.7369999999996</v>
      </c>
      <c r="F222" s="34">
        <f t="shared" si="496"/>
        <v>3304.5720000000001</v>
      </c>
      <c r="G222" s="34">
        <f t="shared" si="496"/>
        <v>3935.6840000000002</v>
      </c>
      <c r="H222" s="35">
        <f t="shared" si="497"/>
        <v>1.1483168163011661</v>
      </c>
      <c r="I222" s="35">
        <f t="shared" si="497"/>
        <v>1.1765330823071012</v>
      </c>
      <c r="J222" s="35">
        <f t="shared" si="497"/>
        <v>1.1909814644680159</v>
      </c>
      <c r="K222" s="34">
        <f t="shared" si="498"/>
        <v>362.77700000000004</v>
      </c>
      <c r="L222" s="34">
        <f t="shared" si="498"/>
        <v>495.83500000000049</v>
      </c>
      <c r="M222" s="36">
        <v>631.11200000000008</v>
      </c>
      <c r="N222" s="33">
        <v>311.25799999999998</v>
      </c>
      <c r="O222" s="34">
        <v>339.721</v>
      </c>
      <c r="P222" s="34">
        <v>343.01600000000002</v>
      </c>
      <c r="Q222" s="34">
        <v>400.18599999999998</v>
      </c>
      <c r="R222" s="35">
        <v>1.0914450391636521</v>
      </c>
      <c r="S222" s="35">
        <v>1.009699135467045</v>
      </c>
      <c r="T222" s="35">
        <v>1.1666686102106023</v>
      </c>
      <c r="U222" s="34">
        <v>28.463000000000022</v>
      </c>
      <c r="V222" s="34">
        <v>3.2950000000000159</v>
      </c>
      <c r="W222" s="36">
        <v>57.169999999999959</v>
      </c>
      <c r="X222" s="33">
        <v>1760.1559999999999</v>
      </c>
      <c r="Y222" s="34">
        <v>1961.979</v>
      </c>
      <c r="Z222" s="34">
        <v>2320.7570000000001</v>
      </c>
      <c r="AA222" s="34">
        <v>2781.71</v>
      </c>
      <c r="AB222" s="35">
        <v>1.114661995868548</v>
      </c>
      <c r="AC222" s="35">
        <v>1.1828653619636091</v>
      </c>
      <c r="AD222" s="35">
        <v>1.1986218289980382</v>
      </c>
      <c r="AE222" s="34">
        <v>201.82300000000009</v>
      </c>
      <c r="AF222" s="34">
        <v>358.77800000000002</v>
      </c>
      <c r="AG222" s="36">
        <v>460.95299999999997</v>
      </c>
      <c r="AH222" s="33">
        <v>374.54599999999999</v>
      </c>
      <c r="AI222" s="34">
        <v>507.03699999999998</v>
      </c>
      <c r="AJ222" s="34">
        <v>640.79899999999998</v>
      </c>
      <c r="AK222" s="34">
        <v>753.78800000000001</v>
      </c>
      <c r="AL222" s="35">
        <v>1.353737591644284</v>
      </c>
      <c r="AM222" s="35">
        <v>1.2638111222652391</v>
      </c>
      <c r="AN222" s="35">
        <v>1.1763251815311822</v>
      </c>
      <c r="AO222" s="34">
        <v>132.49099999999999</v>
      </c>
      <c r="AP222" s="34">
        <v>133.762</v>
      </c>
      <c r="AQ222" s="36">
        <v>112.98900000000003</v>
      </c>
      <c r="AR222" s="33">
        <v>178.40199999999999</v>
      </c>
      <c r="AS222" s="34">
        <v>230.55699999999999</v>
      </c>
      <c r="AT222" s="34">
        <v>278.32400000000001</v>
      </c>
      <c r="AU222" s="34">
        <v>352.47199999999998</v>
      </c>
      <c r="AV222" s="35">
        <v>1.2923453772939766</v>
      </c>
      <c r="AW222" s="35">
        <v>1.2071808706740634</v>
      </c>
      <c r="AX222" s="35">
        <v>1.266408933473218</v>
      </c>
      <c r="AY222" s="34">
        <v>52.155000000000001</v>
      </c>
      <c r="AZ222" s="34">
        <v>47.767000000000024</v>
      </c>
      <c r="BA222" s="36">
        <v>74.147999999999968</v>
      </c>
    </row>
    <row r="223" spans="1:53" ht="45.75" customHeight="1" thickBot="1" x14ac:dyDescent="0.3">
      <c r="A223" s="37" t="str">
        <f t="shared" si="499"/>
        <v>Новосибирская область</v>
      </c>
      <c r="B223" s="124"/>
      <c r="C223" s="38" t="s">
        <v>20</v>
      </c>
      <c r="D223" s="39">
        <f t="shared" ref="D223:G223" si="500">D222/D221</f>
        <v>0.4834509235921583</v>
      </c>
      <c r="E223" s="40">
        <f t="shared" si="500"/>
        <v>0.51051358404096692</v>
      </c>
      <c r="F223" s="40">
        <f t="shared" si="500"/>
        <v>0.55861500980787915</v>
      </c>
      <c r="G223" s="40">
        <f t="shared" si="500"/>
        <v>0.66996820459639173</v>
      </c>
      <c r="H223" s="89" t="s">
        <v>18</v>
      </c>
      <c r="I223" s="89" t="s">
        <v>18</v>
      </c>
      <c r="J223" s="89" t="s">
        <v>18</v>
      </c>
      <c r="K223" s="42">
        <f t="shared" ref="K223:M223" si="501">(E223-D223)*100</f>
        <v>2.706266044880862</v>
      </c>
      <c r="L223" s="42">
        <f t="shared" si="501"/>
        <v>4.8101425766912236</v>
      </c>
      <c r="M223" s="43">
        <v>11.135319478851258</v>
      </c>
      <c r="N223" s="39">
        <v>1.1285437174815538</v>
      </c>
      <c r="O223" s="40">
        <v>1.049029931170351</v>
      </c>
      <c r="P223" s="40">
        <v>1.0280805761778167</v>
      </c>
      <c r="Q223" s="40">
        <v>1.2480695101109016</v>
      </c>
      <c r="R223" s="89" t="s">
        <v>18</v>
      </c>
      <c r="S223" s="89" t="s">
        <v>18</v>
      </c>
      <c r="T223" s="89" t="s">
        <v>18</v>
      </c>
      <c r="U223" s="42">
        <v>-7.9513786311202761</v>
      </c>
      <c r="V223" s="42">
        <v>-2.0949354992534364</v>
      </c>
      <c r="W223" s="43">
        <v>21.998893393308492</v>
      </c>
      <c r="X223" s="39">
        <v>1.5156289690244951</v>
      </c>
      <c r="Y223" s="40">
        <v>1.3525955013653639</v>
      </c>
      <c r="Z223" s="40">
        <v>1.2864043147004127</v>
      </c>
      <c r="AA223" s="40">
        <v>1.6865676528436966</v>
      </c>
      <c r="AB223" s="89" t="s">
        <v>18</v>
      </c>
      <c r="AC223" s="89" t="s">
        <v>18</v>
      </c>
      <c r="AD223" s="89" t="s">
        <v>18</v>
      </c>
      <c r="AE223" s="42">
        <v>-16.303346765913119</v>
      </c>
      <c r="AF223" s="42">
        <v>-6.6191186664951163</v>
      </c>
      <c r="AG223" s="43">
        <v>40.016333814328384</v>
      </c>
      <c r="AH223" s="39">
        <v>0.10340193372377378</v>
      </c>
      <c r="AI223" s="40">
        <v>0.13602912474194581</v>
      </c>
      <c r="AJ223" s="40">
        <v>0.16961598119610158</v>
      </c>
      <c r="AK223" s="40">
        <v>0.19305829387843332</v>
      </c>
      <c r="AL223" s="89" t="s">
        <v>18</v>
      </c>
      <c r="AM223" s="89" t="s">
        <v>18</v>
      </c>
      <c r="AN223" s="89" t="s">
        <v>18</v>
      </c>
      <c r="AO223" s="42">
        <v>3.2627191018172033</v>
      </c>
      <c r="AP223" s="42">
        <v>3.3586856454155765</v>
      </c>
      <c r="AQ223" s="43">
        <v>2.3442312682331741</v>
      </c>
      <c r="AR223" s="90" t="s">
        <v>18</v>
      </c>
      <c r="AS223" s="91" t="s">
        <v>18</v>
      </c>
      <c r="AT223" s="40">
        <v>0.81493280238924848</v>
      </c>
      <c r="AU223" s="40">
        <v>1.0997120241612666</v>
      </c>
      <c r="AV223" s="89" t="s">
        <v>18</v>
      </c>
      <c r="AW223" s="89" t="s">
        <v>18</v>
      </c>
      <c r="AX223" s="89" t="s">
        <v>18</v>
      </c>
      <c r="AY223" s="42" t="s">
        <v>18</v>
      </c>
      <c r="AZ223" s="42" t="s">
        <v>18</v>
      </c>
      <c r="BA223" s="43">
        <v>28.477922177201808</v>
      </c>
    </row>
    <row r="224" spans="1:53" ht="14.25" customHeight="1" x14ac:dyDescent="0.25">
      <c r="A224" s="26" t="str">
        <f t="shared" ref="A224" si="502">B224</f>
        <v>Омская область</v>
      </c>
      <c r="B224" s="125" t="s">
        <v>93</v>
      </c>
      <c r="C224" s="27" t="s">
        <v>17</v>
      </c>
      <c r="D224" s="28">
        <f t="shared" ref="D224:G225" si="503">N224+X224+AH224</f>
        <v>2213.9850000000001</v>
      </c>
      <c r="E224" s="29">
        <f t="shared" si="503"/>
        <v>2336.6570000000002</v>
      </c>
      <c r="F224" s="29">
        <f t="shared" si="503"/>
        <v>2535.2339999999999</v>
      </c>
      <c r="G224" s="29">
        <f t="shared" si="503"/>
        <v>2234.701</v>
      </c>
      <c r="H224" s="30">
        <f t="shared" ref="H224:J225" si="504">E224/D224</f>
        <v>1.0554077827988897</v>
      </c>
      <c r="I224" s="30">
        <f t="shared" si="504"/>
        <v>1.08498337582281</v>
      </c>
      <c r="J224" s="30">
        <f t="shared" si="504"/>
        <v>0.88145749070894441</v>
      </c>
      <c r="K224" s="29">
        <f t="shared" ref="K224:M225" si="505">E224-D224</f>
        <v>122.67200000000003</v>
      </c>
      <c r="L224" s="29">
        <f t="shared" si="505"/>
        <v>198.57699999999977</v>
      </c>
      <c r="M224" s="31">
        <v>-300.5329999999999</v>
      </c>
      <c r="N224" s="28">
        <v>142.161</v>
      </c>
      <c r="O224" s="29">
        <v>148.47900000000001</v>
      </c>
      <c r="P224" s="29">
        <v>180.22300000000001</v>
      </c>
      <c r="Q224" s="29">
        <v>252.12799999999999</v>
      </c>
      <c r="R224" s="30">
        <v>1.044442568636968</v>
      </c>
      <c r="S224" s="30">
        <v>1.2137945433360946</v>
      </c>
      <c r="T224" s="30">
        <v>1.3989779328942475</v>
      </c>
      <c r="U224" s="29">
        <v>6.3180000000000121</v>
      </c>
      <c r="V224" s="29">
        <v>31.744</v>
      </c>
      <c r="W224" s="31">
        <v>71.904999999999973</v>
      </c>
      <c r="X224" s="28">
        <v>786.923</v>
      </c>
      <c r="Y224" s="29">
        <v>843.09699999999998</v>
      </c>
      <c r="Z224" s="29">
        <v>1014.845</v>
      </c>
      <c r="AA224" s="29">
        <v>981.93700000000001</v>
      </c>
      <c r="AB224" s="30">
        <v>1.0713843667042391</v>
      </c>
      <c r="AC224" s="30">
        <v>1.2037108422874236</v>
      </c>
      <c r="AD224" s="30">
        <v>0.96757337327375115</v>
      </c>
      <c r="AE224" s="29">
        <v>56.173999999999978</v>
      </c>
      <c r="AF224" s="29">
        <v>171.74800000000005</v>
      </c>
      <c r="AG224" s="31">
        <v>-32.908000000000015</v>
      </c>
      <c r="AH224" s="28">
        <v>1284.9010000000001</v>
      </c>
      <c r="AI224" s="29">
        <v>1345.0809999999999</v>
      </c>
      <c r="AJ224" s="29">
        <v>1340.1659999999999</v>
      </c>
      <c r="AK224" s="29">
        <v>1000.636</v>
      </c>
      <c r="AL224" s="30">
        <v>1.0468362932241471</v>
      </c>
      <c r="AM224" s="30">
        <v>0.99634594496539619</v>
      </c>
      <c r="AN224" s="30">
        <v>0.74665078803670593</v>
      </c>
      <c r="AO224" s="29">
        <v>60.179999999999836</v>
      </c>
      <c r="AP224" s="29">
        <v>-4.9149999999999636</v>
      </c>
      <c r="AQ224" s="31">
        <v>-339.53</v>
      </c>
      <c r="AR224" s="28" t="s">
        <v>18</v>
      </c>
      <c r="AS224" s="29" t="s">
        <v>18</v>
      </c>
      <c r="AT224" s="29">
        <v>395.24799999999999</v>
      </c>
      <c r="AU224" s="29">
        <v>343.327</v>
      </c>
      <c r="AV224" s="30" t="s">
        <v>18</v>
      </c>
      <c r="AW224" s="30" t="s">
        <v>18</v>
      </c>
      <c r="AX224" s="30">
        <v>0.86863690644860947</v>
      </c>
      <c r="AY224" s="29" t="s">
        <v>18</v>
      </c>
      <c r="AZ224" s="29" t="s">
        <v>18</v>
      </c>
      <c r="BA224" s="31">
        <v>-51.920999999999992</v>
      </c>
    </row>
    <row r="225" spans="1:53" ht="14.25" customHeight="1" x14ac:dyDescent="0.25">
      <c r="A225" s="32" t="str">
        <f t="shared" ref="A225:A226" si="506">A224</f>
        <v>Омская область</v>
      </c>
      <c r="B225" s="123"/>
      <c r="C225" s="27" t="s">
        <v>19</v>
      </c>
      <c r="D225" s="33">
        <f t="shared" si="503"/>
        <v>1654.9279999999999</v>
      </c>
      <c r="E225" s="34">
        <f t="shared" si="503"/>
        <v>1439.3040000000001</v>
      </c>
      <c r="F225" s="34">
        <f t="shared" si="503"/>
        <v>1639.3209999999999</v>
      </c>
      <c r="G225" s="34">
        <f t="shared" si="503"/>
        <v>2060.81</v>
      </c>
      <c r="H225" s="35">
        <f t="shared" si="504"/>
        <v>0.86970792687053466</v>
      </c>
      <c r="I225" s="35">
        <f t="shared" si="504"/>
        <v>1.1389678622445292</v>
      </c>
      <c r="J225" s="35">
        <f t="shared" si="504"/>
        <v>1.2571119384184062</v>
      </c>
      <c r="K225" s="34">
        <f t="shared" si="505"/>
        <v>-215.6239999999998</v>
      </c>
      <c r="L225" s="34">
        <f t="shared" si="505"/>
        <v>200.01699999999983</v>
      </c>
      <c r="M225" s="36">
        <v>421.48900000000003</v>
      </c>
      <c r="N225" s="33">
        <v>130.554</v>
      </c>
      <c r="O225" s="34">
        <v>163.42500000000001</v>
      </c>
      <c r="P225" s="34">
        <v>182.03899999999999</v>
      </c>
      <c r="Q225" s="34">
        <v>265.63799999999998</v>
      </c>
      <c r="R225" s="35">
        <v>1.2517808722827337</v>
      </c>
      <c r="S225" s="35">
        <v>1.1138993422059047</v>
      </c>
      <c r="T225" s="35">
        <v>1.4592367569586737</v>
      </c>
      <c r="U225" s="34">
        <v>32.871000000000009</v>
      </c>
      <c r="V225" s="34">
        <v>18.613999999999976</v>
      </c>
      <c r="W225" s="36">
        <v>83.59899999999999</v>
      </c>
      <c r="X225" s="33">
        <v>588.125</v>
      </c>
      <c r="Y225" s="34">
        <v>751.827</v>
      </c>
      <c r="Z225" s="34">
        <v>941.55</v>
      </c>
      <c r="AA225" s="34">
        <v>1173.329</v>
      </c>
      <c r="AB225" s="35">
        <v>1.2783455897980871</v>
      </c>
      <c r="AC225" s="35">
        <v>1.2523492771608362</v>
      </c>
      <c r="AD225" s="35">
        <v>1.2461674897774946</v>
      </c>
      <c r="AE225" s="34">
        <v>163.702</v>
      </c>
      <c r="AF225" s="34">
        <v>189.72299999999996</v>
      </c>
      <c r="AG225" s="36">
        <v>231.779</v>
      </c>
      <c r="AH225" s="33">
        <v>936.24900000000002</v>
      </c>
      <c r="AI225" s="34">
        <v>524.05200000000002</v>
      </c>
      <c r="AJ225" s="34">
        <v>515.73199999999997</v>
      </c>
      <c r="AK225" s="34">
        <v>621.84299999999996</v>
      </c>
      <c r="AL225" s="35">
        <v>0.55973571133320299</v>
      </c>
      <c r="AM225" s="35">
        <v>0.98412371291398559</v>
      </c>
      <c r="AN225" s="35">
        <v>1.2057483344062421</v>
      </c>
      <c r="AO225" s="34">
        <v>-412.197</v>
      </c>
      <c r="AP225" s="34">
        <v>-8.32000000000005</v>
      </c>
      <c r="AQ225" s="36">
        <v>106.11099999999999</v>
      </c>
      <c r="AR225" s="33">
        <v>284.86900000000003</v>
      </c>
      <c r="AS225" s="34">
        <v>341.66</v>
      </c>
      <c r="AT225" s="34">
        <v>382.03399999999999</v>
      </c>
      <c r="AU225" s="34">
        <v>434.41699999999997</v>
      </c>
      <c r="AV225" s="35">
        <v>1.1993583015350915</v>
      </c>
      <c r="AW225" s="35">
        <v>1.1181701106363049</v>
      </c>
      <c r="AX225" s="35">
        <v>1.1371160682033536</v>
      </c>
      <c r="AY225" s="34">
        <v>56.790999999999997</v>
      </c>
      <c r="AZ225" s="34">
        <v>40.373999999999967</v>
      </c>
      <c r="BA225" s="36">
        <v>52.382999999999981</v>
      </c>
    </row>
    <row r="226" spans="1:53" ht="45.75" customHeight="1" thickBot="1" x14ac:dyDescent="0.3">
      <c r="A226" s="37" t="str">
        <f t="shared" si="506"/>
        <v>Омская область</v>
      </c>
      <c r="B226" s="124"/>
      <c r="C226" s="38" t="s">
        <v>20</v>
      </c>
      <c r="D226" s="39">
        <f t="shared" ref="D226:G226" si="507">D225/D224</f>
        <v>0.74748835245044565</v>
      </c>
      <c r="E226" s="40">
        <f t="shared" si="507"/>
        <v>0.61596717019228753</v>
      </c>
      <c r="F226" s="40">
        <f t="shared" si="507"/>
        <v>0.6466152631275851</v>
      </c>
      <c r="G226" s="40">
        <f t="shared" si="507"/>
        <v>0.9221860105669617</v>
      </c>
      <c r="H226" s="89" t="s">
        <v>18</v>
      </c>
      <c r="I226" s="89" t="s">
        <v>18</v>
      </c>
      <c r="J226" s="89" t="s">
        <v>18</v>
      </c>
      <c r="K226" s="42">
        <f t="shared" ref="K226:M226" si="508">(E226-D226)*100</f>
        <v>-13.152118225815812</v>
      </c>
      <c r="L226" s="42">
        <f t="shared" si="508"/>
        <v>3.0648092935297577</v>
      </c>
      <c r="M226" s="43">
        <v>27.557074743937658</v>
      </c>
      <c r="N226" s="39">
        <v>0.91835313482600711</v>
      </c>
      <c r="O226" s="40">
        <v>1.1006606994928576</v>
      </c>
      <c r="P226" s="40">
        <v>1.0100764053422702</v>
      </c>
      <c r="Q226" s="40">
        <v>1.0535838938951643</v>
      </c>
      <c r="R226" s="89" t="s">
        <v>18</v>
      </c>
      <c r="S226" s="89" t="s">
        <v>18</v>
      </c>
      <c r="T226" s="89" t="s">
        <v>18</v>
      </c>
      <c r="U226" s="42">
        <v>18.230756466685051</v>
      </c>
      <c r="V226" s="42">
        <v>-9.0584294150587432</v>
      </c>
      <c r="W226" s="43">
        <v>4.3507488552894102</v>
      </c>
      <c r="X226" s="39">
        <v>0.74737299583313743</v>
      </c>
      <c r="Y226" s="40">
        <v>0.89174436630660536</v>
      </c>
      <c r="Z226" s="40">
        <v>0.92777714823445934</v>
      </c>
      <c r="AA226" s="40">
        <v>1.1949127082491036</v>
      </c>
      <c r="AB226" s="89" t="s">
        <v>18</v>
      </c>
      <c r="AC226" s="89" t="s">
        <v>18</v>
      </c>
      <c r="AD226" s="89" t="s">
        <v>18</v>
      </c>
      <c r="AE226" s="42">
        <v>14.437137047346793</v>
      </c>
      <c r="AF226" s="42">
        <v>3.6032781927853974</v>
      </c>
      <c r="AG226" s="43">
        <v>26.713556001464422</v>
      </c>
      <c r="AH226" s="39">
        <v>0.72865458117006676</v>
      </c>
      <c r="AI226" s="40">
        <v>0.38960627649933355</v>
      </c>
      <c r="AJ226" s="40">
        <v>0.38482695427282887</v>
      </c>
      <c r="AK226" s="40">
        <v>0.62144775922513285</v>
      </c>
      <c r="AL226" s="89" t="s">
        <v>18</v>
      </c>
      <c r="AM226" s="89" t="s">
        <v>18</v>
      </c>
      <c r="AN226" s="89" t="s">
        <v>18</v>
      </c>
      <c r="AO226" s="42">
        <v>-33.904830467073324</v>
      </c>
      <c r="AP226" s="42">
        <v>-0.47793222265046786</v>
      </c>
      <c r="AQ226" s="43">
        <v>23.662080495230398</v>
      </c>
      <c r="AR226" s="90" t="s">
        <v>18</v>
      </c>
      <c r="AS226" s="91" t="s">
        <v>18</v>
      </c>
      <c r="AT226" s="40">
        <v>0.96656782577014932</v>
      </c>
      <c r="AU226" s="40">
        <v>1.2653155737824289</v>
      </c>
      <c r="AV226" s="89" t="s">
        <v>18</v>
      </c>
      <c r="AW226" s="89" t="s">
        <v>18</v>
      </c>
      <c r="AX226" s="89" t="s">
        <v>18</v>
      </c>
      <c r="AY226" s="42" t="s">
        <v>18</v>
      </c>
      <c r="AZ226" s="42" t="s">
        <v>18</v>
      </c>
      <c r="BA226" s="43">
        <v>29.874774801227954</v>
      </c>
    </row>
    <row r="227" spans="1:53" ht="14.25" customHeight="1" x14ac:dyDescent="0.25">
      <c r="A227" s="26" t="str">
        <f t="shared" ref="A227" si="509">B227</f>
        <v>Томская область</v>
      </c>
      <c r="B227" s="125" t="s">
        <v>94</v>
      </c>
      <c r="C227" s="27" t="s">
        <v>17</v>
      </c>
      <c r="D227" s="28">
        <f t="shared" ref="D227:G228" si="510">N227+X227+AH227</f>
        <v>1371.009</v>
      </c>
      <c r="E227" s="29">
        <f t="shared" si="510"/>
        <v>1469.0639999999999</v>
      </c>
      <c r="F227" s="29">
        <f t="shared" si="510"/>
        <v>1920.546</v>
      </c>
      <c r="G227" s="29">
        <f t="shared" si="510"/>
        <v>2139.9639999999999</v>
      </c>
      <c r="H227" s="30">
        <f t="shared" ref="H227:J228" si="511">E227/D227</f>
        <v>1.0715203182473636</v>
      </c>
      <c r="I227" s="30">
        <f t="shared" si="511"/>
        <v>1.3073262975608961</v>
      </c>
      <c r="J227" s="30">
        <f t="shared" si="511"/>
        <v>1.1142477191382034</v>
      </c>
      <c r="K227" s="29">
        <f t="shared" ref="K227:M228" si="512">E227-D227</f>
        <v>98.054999999999836</v>
      </c>
      <c r="L227" s="29">
        <f t="shared" si="512"/>
        <v>451.4820000000002</v>
      </c>
      <c r="M227" s="31">
        <v>219.41799999999989</v>
      </c>
      <c r="N227" s="28">
        <v>279.95400000000001</v>
      </c>
      <c r="O227" s="29">
        <v>326.67</v>
      </c>
      <c r="P227" s="29">
        <v>310.69099999999997</v>
      </c>
      <c r="Q227" s="29">
        <v>459.57900000000001</v>
      </c>
      <c r="R227" s="30">
        <v>1.1668702715446109</v>
      </c>
      <c r="S227" s="30">
        <v>0.95108519300823446</v>
      </c>
      <c r="T227" s="30">
        <v>1.4792156837500927</v>
      </c>
      <c r="U227" s="29">
        <v>46.716000000000008</v>
      </c>
      <c r="V227" s="29">
        <v>-15.979000000000042</v>
      </c>
      <c r="W227" s="31">
        <v>148.88800000000003</v>
      </c>
      <c r="X227" s="28">
        <v>282.12900000000002</v>
      </c>
      <c r="Y227" s="29">
        <v>317.97399999999999</v>
      </c>
      <c r="Z227" s="29">
        <v>445.66500000000002</v>
      </c>
      <c r="AA227" s="29">
        <v>438.28699999999998</v>
      </c>
      <c r="AB227" s="30">
        <v>1.1270518096331819</v>
      </c>
      <c r="AC227" s="30">
        <v>1.401576858485285</v>
      </c>
      <c r="AD227" s="30">
        <v>0.98344496426688199</v>
      </c>
      <c r="AE227" s="29">
        <v>35.84499999999997</v>
      </c>
      <c r="AF227" s="29">
        <v>127.69100000000003</v>
      </c>
      <c r="AG227" s="31">
        <v>-7.3780000000000427</v>
      </c>
      <c r="AH227" s="28">
        <v>808.92600000000004</v>
      </c>
      <c r="AI227" s="29">
        <v>824.42</v>
      </c>
      <c r="AJ227" s="29">
        <v>1164.19</v>
      </c>
      <c r="AK227" s="29">
        <v>1242.098</v>
      </c>
      <c r="AL227" s="30">
        <v>1.0191537915705515</v>
      </c>
      <c r="AM227" s="30">
        <v>1.4121321656437253</v>
      </c>
      <c r="AN227" s="30">
        <v>1.0669203480531528</v>
      </c>
      <c r="AO227" s="29">
        <v>15.493999999999915</v>
      </c>
      <c r="AP227" s="29">
        <v>339.7700000000001</v>
      </c>
      <c r="AQ227" s="31">
        <v>77.907999999999902</v>
      </c>
      <c r="AR227" s="28" t="s">
        <v>18</v>
      </c>
      <c r="AS227" s="29" t="s">
        <v>18</v>
      </c>
      <c r="AT227" s="29">
        <v>167.57</v>
      </c>
      <c r="AU227" s="29">
        <v>194.2</v>
      </c>
      <c r="AV227" s="30" t="s">
        <v>18</v>
      </c>
      <c r="AW227" s="30" t="s">
        <v>18</v>
      </c>
      <c r="AX227" s="30">
        <v>1.1589186608581488</v>
      </c>
      <c r="AY227" s="29" t="s">
        <v>18</v>
      </c>
      <c r="AZ227" s="29" t="s">
        <v>18</v>
      </c>
      <c r="BA227" s="31">
        <v>26.629999999999995</v>
      </c>
    </row>
    <row r="228" spans="1:53" ht="14.25" customHeight="1" x14ac:dyDescent="0.25">
      <c r="A228" s="32" t="str">
        <f t="shared" ref="A228:A229" si="513">A227</f>
        <v>Томская область</v>
      </c>
      <c r="B228" s="123"/>
      <c r="C228" s="27" t="s">
        <v>19</v>
      </c>
      <c r="D228" s="33">
        <f t="shared" si="510"/>
        <v>526.71199999999999</v>
      </c>
      <c r="E228" s="34">
        <f t="shared" si="510"/>
        <v>608.15499999999997</v>
      </c>
      <c r="F228" s="34">
        <f t="shared" si="510"/>
        <v>787.84500000000003</v>
      </c>
      <c r="G228" s="34">
        <f t="shared" si="510"/>
        <v>1128.2579999999998</v>
      </c>
      <c r="H228" s="35">
        <f t="shared" si="511"/>
        <v>1.1546252980756087</v>
      </c>
      <c r="I228" s="35">
        <f t="shared" si="511"/>
        <v>1.2954674383997502</v>
      </c>
      <c r="J228" s="35">
        <f t="shared" si="511"/>
        <v>1.4320811834815221</v>
      </c>
      <c r="K228" s="34">
        <f t="shared" si="512"/>
        <v>81.442999999999984</v>
      </c>
      <c r="L228" s="34">
        <f t="shared" si="512"/>
        <v>179.69000000000005</v>
      </c>
      <c r="M228" s="36">
        <v>340.41299999999978</v>
      </c>
      <c r="N228" s="33">
        <v>164.48699999999999</v>
      </c>
      <c r="O228" s="34">
        <v>196.15</v>
      </c>
      <c r="P228" s="34">
        <v>223.05699999999999</v>
      </c>
      <c r="Q228" s="34">
        <v>402.44499999999999</v>
      </c>
      <c r="R228" s="35">
        <v>1.1924954555679173</v>
      </c>
      <c r="S228" s="35">
        <v>1.1371756308947234</v>
      </c>
      <c r="T228" s="35">
        <v>1.8042249290540087</v>
      </c>
      <c r="U228" s="34">
        <v>31.663000000000011</v>
      </c>
      <c r="V228" s="34">
        <v>26.906999999999982</v>
      </c>
      <c r="W228" s="36">
        <v>179.38800000000001</v>
      </c>
      <c r="X228" s="33">
        <v>184.721</v>
      </c>
      <c r="Y228" s="34">
        <v>226.46100000000001</v>
      </c>
      <c r="Z228" s="34">
        <v>299.995</v>
      </c>
      <c r="AA228" s="34">
        <v>383.59699999999998</v>
      </c>
      <c r="AB228" s="35">
        <v>1.2259623973451854</v>
      </c>
      <c r="AC228" s="35">
        <v>1.3247093318496341</v>
      </c>
      <c r="AD228" s="35">
        <v>1.2786779779662993</v>
      </c>
      <c r="AE228" s="34">
        <v>41.740000000000009</v>
      </c>
      <c r="AF228" s="34">
        <v>73.533999999999992</v>
      </c>
      <c r="AG228" s="36">
        <v>83.601999999999975</v>
      </c>
      <c r="AH228" s="33">
        <v>177.50399999999999</v>
      </c>
      <c r="AI228" s="34">
        <v>185.54400000000001</v>
      </c>
      <c r="AJ228" s="34">
        <v>264.79300000000001</v>
      </c>
      <c r="AK228" s="34">
        <v>342.21600000000001</v>
      </c>
      <c r="AL228" s="35">
        <v>1.0452947539210384</v>
      </c>
      <c r="AM228" s="35">
        <v>1.4271170180657957</v>
      </c>
      <c r="AN228" s="35">
        <v>1.2923906598739392</v>
      </c>
      <c r="AO228" s="34">
        <v>8.0400000000000205</v>
      </c>
      <c r="AP228" s="34">
        <v>79.248999999999995</v>
      </c>
      <c r="AQ228" s="36">
        <v>77.423000000000002</v>
      </c>
      <c r="AR228" s="33">
        <v>87.673000000000002</v>
      </c>
      <c r="AS228" s="34">
        <v>101.66</v>
      </c>
      <c r="AT228" s="34">
        <v>116.601</v>
      </c>
      <c r="AU228" s="34">
        <v>157.97399999999999</v>
      </c>
      <c r="AV228" s="35">
        <v>1.1595360031024373</v>
      </c>
      <c r="AW228" s="35">
        <v>1.146970293133976</v>
      </c>
      <c r="AX228" s="35">
        <v>1.3548254303136336</v>
      </c>
      <c r="AY228" s="34">
        <v>13.986999999999995</v>
      </c>
      <c r="AZ228" s="34">
        <v>14.941000000000003</v>
      </c>
      <c r="BA228" s="36">
        <v>41.37299999999999</v>
      </c>
    </row>
    <row r="229" spans="1:53" ht="45.75" customHeight="1" thickBot="1" x14ac:dyDescent="0.3">
      <c r="A229" s="37" t="str">
        <f t="shared" si="513"/>
        <v>Томская область</v>
      </c>
      <c r="B229" s="124"/>
      <c r="C229" s="38" t="s">
        <v>20</v>
      </c>
      <c r="D229" s="39">
        <f t="shared" ref="D229:G229" si="514">D228/D227</f>
        <v>0.38417836790276355</v>
      </c>
      <c r="E229" s="40">
        <f t="shared" si="514"/>
        <v>0.41397447626515932</v>
      </c>
      <c r="F229" s="40">
        <f t="shared" si="514"/>
        <v>0.41021928139185421</v>
      </c>
      <c r="G229" s="40">
        <f t="shared" si="514"/>
        <v>0.52723223381327899</v>
      </c>
      <c r="H229" s="89" t="s">
        <v>18</v>
      </c>
      <c r="I229" s="89" t="s">
        <v>18</v>
      </c>
      <c r="J229" s="89" t="s">
        <v>18</v>
      </c>
      <c r="K229" s="42">
        <f t="shared" ref="K229:M229" si="515">(E229-D229)*100</f>
        <v>2.9796108362395768</v>
      </c>
      <c r="L229" s="42">
        <f t="shared" si="515"/>
        <v>-0.37551948733051121</v>
      </c>
      <c r="M229" s="43">
        <v>11.701295242142479</v>
      </c>
      <c r="N229" s="39">
        <v>0.5875500975160205</v>
      </c>
      <c r="O229" s="40">
        <v>0.6004530566014632</v>
      </c>
      <c r="P229" s="40">
        <v>0.71793840182045832</v>
      </c>
      <c r="Q229" s="40">
        <v>0.87568187406300113</v>
      </c>
      <c r="R229" s="89" t="s">
        <v>18</v>
      </c>
      <c r="S229" s="89" t="s">
        <v>18</v>
      </c>
      <c r="T229" s="89" t="s">
        <v>18</v>
      </c>
      <c r="U229" s="42">
        <v>1.29029590854427</v>
      </c>
      <c r="V229" s="42">
        <v>11.748534521899511</v>
      </c>
      <c r="W229" s="43">
        <v>15.774347224254281</v>
      </c>
      <c r="X229" s="39">
        <v>0.65473949859815894</v>
      </c>
      <c r="Y229" s="40">
        <v>0.71219973960135108</v>
      </c>
      <c r="Z229" s="40">
        <v>0.6731401388935635</v>
      </c>
      <c r="AA229" s="40">
        <v>0.87521874935829713</v>
      </c>
      <c r="AB229" s="89" t="s">
        <v>18</v>
      </c>
      <c r="AC229" s="89" t="s">
        <v>18</v>
      </c>
      <c r="AD229" s="89" t="s">
        <v>18</v>
      </c>
      <c r="AE229" s="42">
        <v>5.7460241003192136</v>
      </c>
      <c r="AF229" s="42">
        <v>-3.9059600707787578</v>
      </c>
      <c r="AG229" s="43">
        <v>20.207861046473361</v>
      </c>
      <c r="AH229" s="39">
        <v>0.21943169090868631</v>
      </c>
      <c r="AI229" s="40">
        <v>0.22506004221149417</v>
      </c>
      <c r="AJ229" s="40">
        <v>0.22744826875338217</v>
      </c>
      <c r="AK229" s="40">
        <v>0.27551449241525228</v>
      </c>
      <c r="AL229" s="89" t="s">
        <v>18</v>
      </c>
      <c r="AM229" s="89" t="s">
        <v>18</v>
      </c>
      <c r="AN229" s="89" t="s">
        <v>18</v>
      </c>
      <c r="AO229" s="42">
        <v>0.56283513028078658</v>
      </c>
      <c r="AP229" s="42">
        <v>0.2388226541888</v>
      </c>
      <c r="AQ229" s="43">
        <v>4.8066223661870104</v>
      </c>
      <c r="AR229" s="90" t="s">
        <v>18</v>
      </c>
      <c r="AS229" s="91" t="s">
        <v>18</v>
      </c>
      <c r="AT229" s="40">
        <v>0.69583457659485592</v>
      </c>
      <c r="AU229" s="40">
        <v>0.81346035015447993</v>
      </c>
      <c r="AV229" s="89" t="s">
        <v>18</v>
      </c>
      <c r="AW229" s="89" t="s">
        <v>18</v>
      </c>
      <c r="AX229" s="89" t="s">
        <v>18</v>
      </c>
      <c r="AY229" s="42" t="s">
        <v>18</v>
      </c>
      <c r="AZ229" s="42" t="s">
        <v>18</v>
      </c>
      <c r="BA229" s="43">
        <v>11.762577355962399</v>
      </c>
    </row>
    <row r="230" spans="1:53" ht="14.25" customHeight="1" x14ac:dyDescent="0.25">
      <c r="A230" s="26" t="str">
        <f t="shared" ref="A230" si="516">B230</f>
        <v>Забайкальский край</v>
      </c>
      <c r="B230" s="125" t="s">
        <v>95</v>
      </c>
      <c r="C230" s="27" t="s">
        <v>17</v>
      </c>
      <c r="D230" s="28">
        <f t="shared" ref="D230:G231" si="517">N230+X230+AH230</f>
        <v>923.29499999999996</v>
      </c>
      <c r="E230" s="29">
        <f t="shared" si="517"/>
        <v>927.44100000000003</v>
      </c>
      <c r="F230" s="29">
        <f t="shared" si="517"/>
        <v>951.98200000000008</v>
      </c>
      <c r="G230" s="29">
        <f t="shared" si="517"/>
        <v>925.92600000000004</v>
      </c>
      <c r="H230" s="30">
        <f t="shared" ref="H230:J231" si="518">E230/D230</f>
        <v>1.0044904391337548</v>
      </c>
      <c r="I230" s="30">
        <f t="shared" si="518"/>
        <v>1.0264609824236799</v>
      </c>
      <c r="J230" s="30">
        <f t="shared" si="518"/>
        <v>0.97262973459582214</v>
      </c>
      <c r="K230" s="29">
        <f t="shared" ref="K230:M231" si="519">E230-D230</f>
        <v>4.1460000000000719</v>
      </c>
      <c r="L230" s="29">
        <f t="shared" si="519"/>
        <v>24.541000000000054</v>
      </c>
      <c r="M230" s="31">
        <v>-26.05600000000004</v>
      </c>
      <c r="N230" s="28">
        <v>92.338999999999999</v>
      </c>
      <c r="O230" s="29">
        <v>106.786</v>
      </c>
      <c r="P230" s="29">
        <v>110.095</v>
      </c>
      <c r="Q230" s="29">
        <v>97.356999999999999</v>
      </c>
      <c r="R230" s="30">
        <v>1.1564561019720812</v>
      </c>
      <c r="S230" s="30">
        <v>1.0309872080609817</v>
      </c>
      <c r="T230" s="30">
        <v>0.88429992279395064</v>
      </c>
      <c r="U230" s="29">
        <v>14.447000000000003</v>
      </c>
      <c r="V230" s="29">
        <v>3.3089999999999975</v>
      </c>
      <c r="W230" s="31">
        <v>-12.738</v>
      </c>
      <c r="X230" s="28">
        <v>245.27199999999999</v>
      </c>
      <c r="Y230" s="29">
        <v>268.32400000000001</v>
      </c>
      <c r="Z230" s="29">
        <v>310.87900000000002</v>
      </c>
      <c r="AA230" s="29">
        <v>385.84800000000001</v>
      </c>
      <c r="AB230" s="30">
        <v>1.0939854528849604</v>
      </c>
      <c r="AC230" s="30">
        <v>1.1585955784797484</v>
      </c>
      <c r="AD230" s="30">
        <v>1.2411517021091807</v>
      </c>
      <c r="AE230" s="29">
        <v>23.052000000000021</v>
      </c>
      <c r="AF230" s="29">
        <v>42.555000000000007</v>
      </c>
      <c r="AG230" s="31">
        <v>74.968999999999994</v>
      </c>
      <c r="AH230" s="28">
        <v>585.68399999999997</v>
      </c>
      <c r="AI230" s="29">
        <v>552.33100000000002</v>
      </c>
      <c r="AJ230" s="29">
        <v>531.00800000000004</v>
      </c>
      <c r="AK230" s="29">
        <v>442.721</v>
      </c>
      <c r="AL230" s="30">
        <v>0.94305290907724992</v>
      </c>
      <c r="AM230" s="30">
        <v>0.96139452610843867</v>
      </c>
      <c r="AN230" s="30">
        <v>0.8337369681812703</v>
      </c>
      <c r="AO230" s="29">
        <v>-33.352999999999952</v>
      </c>
      <c r="AP230" s="29">
        <v>-21.322999999999979</v>
      </c>
      <c r="AQ230" s="31">
        <v>-88.287000000000035</v>
      </c>
      <c r="AR230" s="28" t="s">
        <v>18</v>
      </c>
      <c r="AS230" s="29" t="s">
        <v>18</v>
      </c>
      <c r="AT230" s="29">
        <v>98.073999999999998</v>
      </c>
      <c r="AU230" s="29">
        <v>94.055999999999997</v>
      </c>
      <c r="AV230" s="30" t="s">
        <v>18</v>
      </c>
      <c r="AW230" s="30" t="s">
        <v>18</v>
      </c>
      <c r="AX230" s="30">
        <v>0.9590309358239697</v>
      </c>
      <c r="AY230" s="29" t="s">
        <v>18</v>
      </c>
      <c r="AZ230" s="29" t="s">
        <v>18</v>
      </c>
      <c r="BA230" s="31">
        <v>-4.0180000000000007</v>
      </c>
    </row>
    <row r="231" spans="1:53" ht="14.25" customHeight="1" x14ac:dyDescent="0.25">
      <c r="A231" s="32" t="str">
        <f t="shared" ref="A231:A232" si="520">A230</f>
        <v>Забайкальский край</v>
      </c>
      <c r="B231" s="123"/>
      <c r="C231" s="27" t="s">
        <v>19</v>
      </c>
      <c r="D231" s="33">
        <f t="shared" si="517"/>
        <v>472.68599999999998</v>
      </c>
      <c r="E231" s="34">
        <f t="shared" si="517"/>
        <v>573.51700000000005</v>
      </c>
      <c r="F231" s="34">
        <f t="shared" si="517"/>
        <v>688.93500000000006</v>
      </c>
      <c r="G231" s="34">
        <f t="shared" si="517"/>
        <v>858.98800000000006</v>
      </c>
      <c r="H231" s="35">
        <f t="shared" si="518"/>
        <v>1.2133149701916284</v>
      </c>
      <c r="I231" s="35">
        <f t="shared" si="518"/>
        <v>1.2012459961954047</v>
      </c>
      <c r="J231" s="35">
        <f t="shared" si="518"/>
        <v>1.2468346070383998</v>
      </c>
      <c r="K231" s="34">
        <f t="shared" si="519"/>
        <v>100.83100000000007</v>
      </c>
      <c r="L231" s="34">
        <f t="shared" si="519"/>
        <v>115.41800000000001</v>
      </c>
      <c r="M231" s="36">
        <v>170.053</v>
      </c>
      <c r="N231" s="33">
        <v>72.954999999999998</v>
      </c>
      <c r="O231" s="34">
        <v>97.254999999999995</v>
      </c>
      <c r="P231" s="34">
        <v>113.236</v>
      </c>
      <c r="Q231" s="34">
        <v>128.114</v>
      </c>
      <c r="R231" s="35">
        <v>1.3330820368720444</v>
      </c>
      <c r="S231" s="35">
        <v>1.1643206004832658</v>
      </c>
      <c r="T231" s="35">
        <v>1.1313893108198807</v>
      </c>
      <c r="U231" s="34">
        <v>24.299999999999997</v>
      </c>
      <c r="V231" s="34">
        <v>15.981000000000009</v>
      </c>
      <c r="W231" s="36">
        <v>14.878</v>
      </c>
      <c r="X231" s="33">
        <v>277.46699999999998</v>
      </c>
      <c r="Y231" s="34">
        <v>331.70600000000002</v>
      </c>
      <c r="Z231" s="34">
        <v>402.50200000000001</v>
      </c>
      <c r="AA231" s="34">
        <v>514.43899999999996</v>
      </c>
      <c r="AB231" s="35">
        <v>1.1954791020193394</v>
      </c>
      <c r="AC231" s="35">
        <v>1.2134299650895672</v>
      </c>
      <c r="AD231" s="35">
        <v>1.2781029659479952</v>
      </c>
      <c r="AE231" s="34">
        <v>54.239000000000033</v>
      </c>
      <c r="AF231" s="34">
        <v>70.795999999999992</v>
      </c>
      <c r="AG231" s="36">
        <v>111.93699999999995</v>
      </c>
      <c r="AH231" s="33">
        <v>122.264</v>
      </c>
      <c r="AI231" s="34">
        <v>144.55600000000001</v>
      </c>
      <c r="AJ231" s="34">
        <v>173.197</v>
      </c>
      <c r="AK231" s="34">
        <v>216.435</v>
      </c>
      <c r="AL231" s="35">
        <v>1.1823267683046523</v>
      </c>
      <c r="AM231" s="35">
        <v>1.1981308281911507</v>
      </c>
      <c r="AN231" s="35">
        <v>1.2496463564611395</v>
      </c>
      <c r="AO231" s="34">
        <v>22.292000000000016</v>
      </c>
      <c r="AP231" s="34">
        <v>28.640999999999991</v>
      </c>
      <c r="AQ231" s="36">
        <v>43.238</v>
      </c>
      <c r="AR231" s="33">
        <v>80.096000000000004</v>
      </c>
      <c r="AS231" s="34">
        <v>93.293000000000006</v>
      </c>
      <c r="AT231" s="34">
        <v>117.47</v>
      </c>
      <c r="AU231" s="34">
        <v>153.709</v>
      </c>
      <c r="AV231" s="35">
        <v>1.1647647822612865</v>
      </c>
      <c r="AW231" s="35">
        <v>1.2591512760871661</v>
      </c>
      <c r="AX231" s="35">
        <v>1.3084957861581681</v>
      </c>
      <c r="AY231" s="34">
        <v>13.197000000000003</v>
      </c>
      <c r="AZ231" s="34">
        <v>24.176999999999992</v>
      </c>
      <c r="BA231" s="36">
        <v>36.239000000000004</v>
      </c>
    </row>
    <row r="232" spans="1:53" ht="45.75" customHeight="1" thickBot="1" x14ac:dyDescent="0.3">
      <c r="A232" s="37" t="str">
        <f t="shared" si="520"/>
        <v>Забайкальский край</v>
      </c>
      <c r="B232" s="124"/>
      <c r="C232" s="38" t="s">
        <v>20</v>
      </c>
      <c r="D232" s="39">
        <f t="shared" ref="D232:G232" si="521">D231/D230</f>
        <v>0.51195555050119412</v>
      </c>
      <c r="E232" s="40">
        <f t="shared" si="521"/>
        <v>0.61838650652709992</v>
      </c>
      <c r="F232" s="40">
        <f t="shared" si="521"/>
        <v>0.72368490160528243</v>
      </c>
      <c r="G232" s="40">
        <f t="shared" si="521"/>
        <v>0.92770696578344281</v>
      </c>
      <c r="H232" s="89" t="s">
        <v>18</v>
      </c>
      <c r="I232" s="89" t="s">
        <v>18</v>
      </c>
      <c r="J232" s="89" t="s">
        <v>18</v>
      </c>
      <c r="K232" s="42">
        <f t="shared" ref="K232:M232" si="522">(E232-D232)*100</f>
        <v>10.643095602590581</v>
      </c>
      <c r="L232" s="42">
        <f t="shared" si="522"/>
        <v>10.529839507818251</v>
      </c>
      <c r="M232" s="43">
        <v>20.402206417816039</v>
      </c>
      <c r="N232" s="39">
        <v>0.7900778652573669</v>
      </c>
      <c r="O232" s="40">
        <v>0.91074672709905791</v>
      </c>
      <c r="P232" s="40">
        <v>1.0285299059902813</v>
      </c>
      <c r="Q232" s="40">
        <v>1.3159197592366241</v>
      </c>
      <c r="R232" s="89" t="s">
        <v>18</v>
      </c>
      <c r="S232" s="89" t="s">
        <v>18</v>
      </c>
      <c r="T232" s="89" t="s">
        <v>18</v>
      </c>
      <c r="U232" s="42">
        <v>12.066886184169102</v>
      </c>
      <c r="V232" s="42">
        <v>11.778317889122336</v>
      </c>
      <c r="W232" s="43">
        <v>28.738985324634282</v>
      </c>
      <c r="X232" s="39">
        <v>1.1312624351740108</v>
      </c>
      <c r="Y232" s="40">
        <v>1.2362144273341185</v>
      </c>
      <c r="Z232" s="40">
        <v>1.2947223839500255</v>
      </c>
      <c r="AA232" s="40">
        <v>1.3332685409798677</v>
      </c>
      <c r="AB232" s="89" t="s">
        <v>18</v>
      </c>
      <c r="AC232" s="89" t="s">
        <v>18</v>
      </c>
      <c r="AD232" s="89" t="s">
        <v>18</v>
      </c>
      <c r="AE232" s="42">
        <v>10.495199216010764</v>
      </c>
      <c r="AF232" s="42">
        <v>5.850795661590702</v>
      </c>
      <c r="AG232" s="43">
        <v>3.854615702984221</v>
      </c>
      <c r="AH232" s="39">
        <v>0.20875420875420875</v>
      </c>
      <c r="AI232" s="40">
        <v>0.26171987449554707</v>
      </c>
      <c r="AJ232" s="40">
        <v>0.32616646076895262</v>
      </c>
      <c r="AK232" s="40">
        <v>0.48887448302655623</v>
      </c>
      <c r="AL232" s="89" t="s">
        <v>18</v>
      </c>
      <c r="AM232" s="89" t="s">
        <v>18</v>
      </c>
      <c r="AN232" s="89" t="s">
        <v>18</v>
      </c>
      <c r="AO232" s="42">
        <v>5.2965665741338324</v>
      </c>
      <c r="AP232" s="42">
        <v>6.4446586273405551</v>
      </c>
      <c r="AQ232" s="43">
        <v>16.270802225760363</v>
      </c>
      <c r="AR232" s="90" t="s">
        <v>18</v>
      </c>
      <c r="AS232" s="91" t="s">
        <v>18</v>
      </c>
      <c r="AT232" s="40">
        <v>1.1977690315476068</v>
      </c>
      <c r="AU232" s="40">
        <v>1.6342285446967764</v>
      </c>
      <c r="AV232" s="89" t="s">
        <v>18</v>
      </c>
      <c r="AW232" s="89" t="s">
        <v>18</v>
      </c>
      <c r="AX232" s="89" t="s">
        <v>18</v>
      </c>
      <c r="AY232" s="42" t="s">
        <v>18</v>
      </c>
      <c r="AZ232" s="42" t="s">
        <v>18</v>
      </c>
      <c r="BA232" s="43">
        <v>43.645951314916957</v>
      </c>
    </row>
    <row r="233" spans="1:53" ht="14.25" customHeight="1" x14ac:dyDescent="0.25">
      <c r="A233" s="26" t="str">
        <f t="shared" ref="A233" si="523">B233</f>
        <v>Республика Саха (Якутия)</v>
      </c>
      <c r="B233" s="125" t="s">
        <v>96</v>
      </c>
      <c r="C233" s="27" t="s">
        <v>17</v>
      </c>
      <c r="D233" s="28">
        <f t="shared" ref="D233:G234" si="524">N233+X233+AH233</f>
        <v>829.6110000000001</v>
      </c>
      <c r="E233" s="29">
        <f t="shared" si="524"/>
        <v>986.64899999999989</v>
      </c>
      <c r="F233" s="29">
        <f t="shared" si="524"/>
        <v>1319.4670000000001</v>
      </c>
      <c r="G233" s="29">
        <f t="shared" si="524"/>
        <v>1283.279</v>
      </c>
      <c r="H233" s="30">
        <f t="shared" ref="H233:J234" si="525">E233/D233</f>
        <v>1.1892911255998291</v>
      </c>
      <c r="I233" s="30">
        <f t="shared" si="525"/>
        <v>1.3373215804201901</v>
      </c>
      <c r="J233" s="30">
        <f t="shared" si="525"/>
        <v>0.97257377410727208</v>
      </c>
      <c r="K233" s="29">
        <f t="shared" ref="K233:M234" si="526">E233-D233</f>
        <v>157.03799999999978</v>
      </c>
      <c r="L233" s="29">
        <f t="shared" si="526"/>
        <v>332.81800000000021</v>
      </c>
      <c r="M233" s="31">
        <v>-36.188000000000102</v>
      </c>
      <c r="N233" s="28">
        <v>151.274</v>
      </c>
      <c r="O233" s="29">
        <v>165.49700000000001</v>
      </c>
      <c r="P233" s="29">
        <v>194.244</v>
      </c>
      <c r="Q233" s="29">
        <v>233.267</v>
      </c>
      <c r="R233" s="30">
        <v>1.0940214445311158</v>
      </c>
      <c r="S233" s="30">
        <v>1.1737010338555984</v>
      </c>
      <c r="T233" s="30">
        <v>1.2008968101974835</v>
      </c>
      <c r="U233" s="29">
        <v>14.223000000000013</v>
      </c>
      <c r="V233" s="29">
        <v>28.746999999999986</v>
      </c>
      <c r="W233" s="31">
        <v>39.022999999999996</v>
      </c>
      <c r="X233" s="28">
        <v>337.36700000000002</v>
      </c>
      <c r="Y233" s="29">
        <v>369.95699999999999</v>
      </c>
      <c r="Z233" s="29">
        <v>472.24799999999999</v>
      </c>
      <c r="AA233" s="29">
        <v>475.18099999999998</v>
      </c>
      <c r="AB233" s="30">
        <v>1.0966010309247791</v>
      </c>
      <c r="AC233" s="30">
        <v>1.2764942952829652</v>
      </c>
      <c r="AD233" s="30">
        <v>1.0062107197912962</v>
      </c>
      <c r="AE233" s="29">
        <v>32.589999999999975</v>
      </c>
      <c r="AF233" s="29">
        <v>102.291</v>
      </c>
      <c r="AG233" s="31">
        <v>2.9329999999999927</v>
      </c>
      <c r="AH233" s="28">
        <v>340.97</v>
      </c>
      <c r="AI233" s="29">
        <v>451.19499999999999</v>
      </c>
      <c r="AJ233" s="29">
        <v>652.97500000000002</v>
      </c>
      <c r="AK233" s="29">
        <v>574.83100000000002</v>
      </c>
      <c r="AL233" s="30">
        <v>1.3232689092882071</v>
      </c>
      <c r="AM233" s="30">
        <v>1.44721240261971</v>
      </c>
      <c r="AN233" s="30">
        <v>0.88032619931850375</v>
      </c>
      <c r="AO233" s="29">
        <v>110.22499999999997</v>
      </c>
      <c r="AP233" s="29">
        <v>201.78000000000003</v>
      </c>
      <c r="AQ233" s="31">
        <v>-78.144000000000005</v>
      </c>
      <c r="AR233" s="28" t="s">
        <v>18</v>
      </c>
      <c r="AS233" s="29" t="s">
        <v>18</v>
      </c>
      <c r="AT233" s="29">
        <v>132.227</v>
      </c>
      <c r="AU233" s="29">
        <v>141.29400000000001</v>
      </c>
      <c r="AV233" s="30" t="s">
        <v>18</v>
      </c>
      <c r="AW233" s="30" t="s">
        <v>18</v>
      </c>
      <c r="AX233" s="30">
        <v>1.0685714717871539</v>
      </c>
      <c r="AY233" s="29" t="s">
        <v>18</v>
      </c>
      <c r="AZ233" s="29" t="s">
        <v>18</v>
      </c>
      <c r="BA233" s="31">
        <v>9.0670000000000073</v>
      </c>
    </row>
    <row r="234" spans="1:53" ht="14.25" customHeight="1" x14ac:dyDescent="0.25">
      <c r="A234" s="32" t="str">
        <f t="shared" ref="A234:A235" si="527">A233</f>
        <v>Республика Саха (Якутия)</v>
      </c>
      <c r="B234" s="123"/>
      <c r="C234" s="27" t="s">
        <v>19</v>
      </c>
      <c r="D234" s="33">
        <f t="shared" si="524"/>
        <v>779.57500000000005</v>
      </c>
      <c r="E234" s="34">
        <f t="shared" si="524"/>
        <v>910.01800000000003</v>
      </c>
      <c r="F234" s="34">
        <f t="shared" si="524"/>
        <v>1125.713</v>
      </c>
      <c r="G234" s="34">
        <f t="shared" si="524"/>
        <v>1385.991</v>
      </c>
      <c r="H234" s="35">
        <f t="shared" si="525"/>
        <v>1.1673257864862265</v>
      </c>
      <c r="I234" s="35">
        <f t="shared" si="525"/>
        <v>1.2370227841647088</v>
      </c>
      <c r="J234" s="35">
        <f t="shared" si="525"/>
        <v>1.2312116853940569</v>
      </c>
      <c r="K234" s="34">
        <f t="shared" si="526"/>
        <v>130.44299999999998</v>
      </c>
      <c r="L234" s="34">
        <f t="shared" si="526"/>
        <v>215.69499999999994</v>
      </c>
      <c r="M234" s="36">
        <v>260.27800000000002</v>
      </c>
      <c r="N234" s="33">
        <v>201.06100000000001</v>
      </c>
      <c r="O234" s="34">
        <v>244.24600000000001</v>
      </c>
      <c r="P234" s="34">
        <v>275.738</v>
      </c>
      <c r="Q234" s="34">
        <v>350.57600000000002</v>
      </c>
      <c r="R234" s="35">
        <v>1.2147855625904576</v>
      </c>
      <c r="S234" s="35">
        <v>1.1289355813401243</v>
      </c>
      <c r="T234" s="35">
        <v>1.2714098165650003</v>
      </c>
      <c r="U234" s="34">
        <v>43.185000000000002</v>
      </c>
      <c r="V234" s="34">
        <v>31.49199999999999</v>
      </c>
      <c r="W234" s="36">
        <v>74.838000000000022</v>
      </c>
      <c r="X234" s="33">
        <v>506.20299999999997</v>
      </c>
      <c r="Y234" s="34">
        <v>575.53800000000001</v>
      </c>
      <c r="Z234" s="34">
        <v>713.24699999999996</v>
      </c>
      <c r="AA234" s="34">
        <v>851.12599999999998</v>
      </c>
      <c r="AB234" s="35">
        <v>1.1369707409873115</v>
      </c>
      <c r="AC234" s="35">
        <v>1.2392700395108576</v>
      </c>
      <c r="AD234" s="35">
        <v>1.1933117138943452</v>
      </c>
      <c r="AE234" s="34">
        <v>69.335000000000036</v>
      </c>
      <c r="AF234" s="34">
        <v>137.70899999999995</v>
      </c>
      <c r="AG234" s="36">
        <v>137.87900000000002</v>
      </c>
      <c r="AH234" s="33">
        <v>72.311000000000007</v>
      </c>
      <c r="AI234" s="34">
        <v>90.233999999999995</v>
      </c>
      <c r="AJ234" s="34">
        <v>136.72800000000001</v>
      </c>
      <c r="AK234" s="34">
        <v>184.28899999999999</v>
      </c>
      <c r="AL234" s="35">
        <v>1.2478599383219702</v>
      </c>
      <c r="AM234" s="35">
        <v>1.5152603231597848</v>
      </c>
      <c r="AN234" s="35">
        <v>1.3478512082382539</v>
      </c>
      <c r="AO234" s="34">
        <v>17.922999999999988</v>
      </c>
      <c r="AP234" s="34">
        <v>46.494000000000014</v>
      </c>
      <c r="AQ234" s="36">
        <v>47.560999999999979</v>
      </c>
      <c r="AR234" s="33">
        <v>54.670999999999999</v>
      </c>
      <c r="AS234" s="34">
        <v>72.376999999999995</v>
      </c>
      <c r="AT234" s="34">
        <v>117.863</v>
      </c>
      <c r="AU234" s="34">
        <v>155.9</v>
      </c>
      <c r="AV234" s="35">
        <v>1.3238645717107789</v>
      </c>
      <c r="AW234" s="35">
        <v>1.628459317186399</v>
      </c>
      <c r="AX234" s="35">
        <v>1.3227221435055956</v>
      </c>
      <c r="AY234" s="34">
        <v>17.705999999999996</v>
      </c>
      <c r="AZ234" s="34">
        <v>45.486000000000004</v>
      </c>
      <c r="BA234" s="36">
        <v>38.037000000000006</v>
      </c>
    </row>
    <row r="235" spans="1:53" ht="45.75" customHeight="1" thickBot="1" x14ac:dyDescent="0.3">
      <c r="A235" s="37" t="str">
        <f t="shared" si="527"/>
        <v>Республика Саха (Якутия)</v>
      </c>
      <c r="B235" s="124"/>
      <c r="C235" s="38" t="s">
        <v>20</v>
      </c>
      <c r="D235" s="39">
        <f t="shared" ref="D235:G235" si="528">D234/D233</f>
        <v>0.93968739565892923</v>
      </c>
      <c r="E235" s="40">
        <f t="shared" si="528"/>
        <v>0.92233205526990869</v>
      </c>
      <c r="F235" s="40">
        <f t="shared" si="528"/>
        <v>0.8531573733939537</v>
      </c>
      <c r="G235" s="40">
        <f t="shared" si="528"/>
        <v>1.0800387133273435</v>
      </c>
      <c r="H235" s="89" t="s">
        <v>18</v>
      </c>
      <c r="I235" s="89" t="s">
        <v>18</v>
      </c>
      <c r="J235" s="89" t="s">
        <v>18</v>
      </c>
      <c r="K235" s="42">
        <f t="shared" ref="K235:M235" si="529">(E235-D235)*100</f>
        <v>-1.7355340389020535</v>
      </c>
      <c r="L235" s="42">
        <f t="shared" si="529"/>
        <v>-6.9174681875954995</v>
      </c>
      <c r="M235" s="43">
        <v>22.688133993338976</v>
      </c>
      <c r="N235" s="39">
        <v>1.3291180242473921</v>
      </c>
      <c r="O235" s="40">
        <v>1.4758333987927272</v>
      </c>
      <c r="P235" s="40">
        <v>1.419544490434711</v>
      </c>
      <c r="Q235" s="40">
        <v>1.5028958232411787</v>
      </c>
      <c r="R235" s="89" t="s">
        <v>18</v>
      </c>
      <c r="S235" s="89" t="s">
        <v>18</v>
      </c>
      <c r="T235" s="89" t="s">
        <v>18</v>
      </c>
      <c r="U235" s="42">
        <v>14.671537454533512</v>
      </c>
      <c r="V235" s="42">
        <v>-5.6288908358016254</v>
      </c>
      <c r="W235" s="43">
        <v>8.3351332806467671</v>
      </c>
      <c r="X235" s="39">
        <v>1.5004520299851496</v>
      </c>
      <c r="Y235" s="40">
        <v>1.5556889043861855</v>
      </c>
      <c r="Z235" s="40">
        <v>1.5103229658992732</v>
      </c>
      <c r="AA235" s="40">
        <v>1.7911616836531763</v>
      </c>
      <c r="AB235" s="89" t="s">
        <v>18</v>
      </c>
      <c r="AC235" s="89" t="s">
        <v>18</v>
      </c>
      <c r="AD235" s="89" t="s">
        <v>18</v>
      </c>
      <c r="AE235" s="42">
        <v>5.5236874401035863</v>
      </c>
      <c r="AF235" s="42">
        <v>-4.5365938486912283</v>
      </c>
      <c r="AG235" s="43">
        <v>28.083871775390314</v>
      </c>
      <c r="AH235" s="39">
        <v>0.21207437604481333</v>
      </c>
      <c r="AI235" s="40">
        <v>0.19998891831691396</v>
      </c>
      <c r="AJ235" s="40">
        <v>0.20939239633982926</v>
      </c>
      <c r="AK235" s="40">
        <v>0.32059683628753494</v>
      </c>
      <c r="AL235" s="89" t="s">
        <v>18</v>
      </c>
      <c r="AM235" s="89" t="s">
        <v>18</v>
      </c>
      <c r="AN235" s="89" t="s">
        <v>18</v>
      </c>
      <c r="AO235" s="42">
        <v>-1.2085457727899374</v>
      </c>
      <c r="AP235" s="42">
        <v>0.94034780229153014</v>
      </c>
      <c r="AQ235" s="43">
        <v>11.120443994770568</v>
      </c>
      <c r="AR235" s="90" t="s">
        <v>18</v>
      </c>
      <c r="AS235" s="91" t="s">
        <v>18</v>
      </c>
      <c r="AT235" s="40">
        <v>0.89136863121752741</v>
      </c>
      <c r="AU235" s="40">
        <v>1.1033731085537957</v>
      </c>
      <c r="AV235" s="89" t="s">
        <v>18</v>
      </c>
      <c r="AW235" s="89" t="s">
        <v>18</v>
      </c>
      <c r="AX235" s="89" t="s">
        <v>18</v>
      </c>
      <c r="AY235" s="42" t="s">
        <v>18</v>
      </c>
      <c r="AZ235" s="42" t="s">
        <v>18</v>
      </c>
      <c r="BA235" s="43">
        <v>21.200447733626827</v>
      </c>
    </row>
    <row r="236" spans="1:53" ht="14.25" customHeight="1" x14ac:dyDescent="0.25">
      <c r="A236" s="26" t="str">
        <f t="shared" ref="A236" si="530">B236</f>
        <v>Приморский край</v>
      </c>
      <c r="B236" s="125" t="s">
        <v>97</v>
      </c>
      <c r="C236" s="27" t="s">
        <v>17</v>
      </c>
      <c r="D236" s="28">
        <f t="shared" ref="D236:G237" si="531">N236+X236+AH236</f>
        <v>3919.759</v>
      </c>
      <c r="E236" s="29">
        <f t="shared" si="531"/>
        <v>3851.0550000000003</v>
      </c>
      <c r="F236" s="29">
        <f t="shared" si="531"/>
        <v>3661.9740000000002</v>
      </c>
      <c r="G236" s="29">
        <f t="shared" si="531"/>
        <v>4209.71</v>
      </c>
      <c r="H236" s="30">
        <f t="shared" ref="H236:J237" si="532">E236/D236</f>
        <v>0.98247239179755697</v>
      </c>
      <c r="I236" s="30">
        <f t="shared" si="532"/>
        <v>0.95090150621063574</v>
      </c>
      <c r="J236" s="30">
        <f t="shared" si="532"/>
        <v>1.1495739729446468</v>
      </c>
      <c r="K236" s="29">
        <f t="shared" ref="K236:M237" si="533">E236-D236</f>
        <v>-68.703999999999724</v>
      </c>
      <c r="L236" s="29">
        <f t="shared" si="533"/>
        <v>-189.08100000000013</v>
      </c>
      <c r="M236" s="31">
        <v>547.73599999999988</v>
      </c>
      <c r="N236" s="28">
        <v>259.73099999999999</v>
      </c>
      <c r="O236" s="29">
        <v>283.45</v>
      </c>
      <c r="P236" s="29">
        <v>281.596</v>
      </c>
      <c r="Q236" s="29">
        <v>351.565</v>
      </c>
      <c r="R236" s="30">
        <v>1.09132140560811</v>
      </c>
      <c r="S236" s="30">
        <v>0.99345916387369915</v>
      </c>
      <c r="T236" s="30">
        <v>1.2484729896731488</v>
      </c>
      <c r="U236" s="29">
        <v>23.718999999999994</v>
      </c>
      <c r="V236" s="29">
        <v>-1.853999999999985</v>
      </c>
      <c r="W236" s="31">
        <v>69.968999999999994</v>
      </c>
      <c r="X236" s="28">
        <v>851.39099999999996</v>
      </c>
      <c r="Y236" s="29">
        <v>977.82500000000005</v>
      </c>
      <c r="Z236" s="29">
        <v>1101.1079999999999</v>
      </c>
      <c r="AA236" s="29">
        <v>1340.7049999999999</v>
      </c>
      <c r="AB236" s="30">
        <v>1.1485028617873576</v>
      </c>
      <c r="AC236" s="30">
        <v>1.1260787973308106</v>
      </c>
      <c r="AD236" s="30">
        <v>1.2175962757513341</v>
      </c>
      <c r="AE236" s="29">
        <v>126.43400000000008</v>
      </c>
      <c r="AF236" s="29">
        <v>123.2829999999999</v>
      </c>
      <c r="AG236" s="31">
        <v>239.59699999999998</v>
      </c>
      <c r="AH236" s="28">
        <v>2808.6370000000002</v>
      </c>
      <c r="AI236" s="29">
        <v>2589.7800000000002</v>
      </c>
      <c r="AJ236" s="29">
        <v>2279.27</v>
      </c>
      <c r="AK236" s="29">
        <v>2517.44</v>
      </c>
      <c r="AL236" s="30">
        <v>0.92207714987732481</v>
      </c>
      <c r="AM236" s="30">
        <v>0.88010178470758127</v>
      </c>
      <c r="AN236" s="30">
        <v>1.1044939827225384</v>
      </c>
      <c r="AO236" s="29">
        <v>-218.85699999999997</v>
      </c>
      <c r="AP236" s="29">
        <v>-310.51000000000022</v>
      </c>
      <c r="AQ236" s="31">
        <v>238.17000000000007</v>
      </c>
      <c r="AR236" s="28" t="s">
        <v>18</v>
      </c>
      <c r="AS236" s="29" t="s">
        <v>18</v>
      </c>
      <c r="AT236" s="29">
        <v>318.399</v>
      </c>
      <c r="AU236" s="29">
        <v>285.54700000000003</v>
      </c>
      <c r="AV236" s="30" t="s">
        <v>18</v>
      </c>
      <c r="AW236" s="30" t="s">
        <v>18</v>
      </c>
      <c r="AX236" s="30">
        <v>0.89682128398644478</v>
      </c>
      <c r="AY236" s="29" t="s">
        <v>18</v>
      </c>
      <c r="AZ236" s="29" t="s">
        <v>18</v>
      </c>
      <c r="BA236" s="31">
        <v>-32.851999999999975</v>
      </c>
    </row>
    <row r="237" spans="1:53" ht="14.25" customHeight="1" x14ac:dyDescent="0.25">
      <c r="A237" s="32" t="str">
        <f t="shared" ref="A237:A238" si="534">A236</f>
        <v>Приморский край</v>
      </c>
      <c r="B237" s="123"/>
      <c r="C237" s="27" t="s">
        <v>19</v>
      </c>
      <c r="D237" s="33">
        <f t="shared" si="531"/>
        <v>1215.6489999999999</v>
      </c>
      <c r="E237" s="34">
        <f t="shared" si="531"/>
        <v>1453.338</v>
      </c>
      <c r="F237" s="34">
        <f t="shared" si="531"/>
        <v>1653.5729999999999</v>
      </c>
      <c r="G237" s="34">
        <f t="shared" si="531"/>
        <v>2015.33</v>
      </c>
      <c r="H237" s="35">
        <f t="shared" si="532"/>
        <v>1.1955243659970929</v>
      </c>
      <c r="I237" s="35">
        <f t="shared" si="532"/>
        <v>1.1377759337470017</v>
      </c>
      <c r="J237" s="35">
        <f t="shared" si="532"/>
        <v>1.2187729238443057</v>
      </c>
      <c r="K237" s="34">
        <f t="shared" si="533"/>
        <v>237.68900000000008</v>
      </c>
      <c r="L237" s="34">
        <f t="shared" si="533"/>
        <v>200.2349999999999</v>
      </c>
      <c r="M237" s="36">
        <v>361.75700000000006</v>
      </c>
      <c r="N237" s="33">
        <v>204.64099999999999</v>
      </c>
      <c r="O237" s="34">
        <v>254.27500000000001</v>
      </c>
      <c r="P237" s="34">
        <v>289.66300000000001</v>
      </c>
      <c r="Q237" s="34">
        <v>332.49799999999999</v>
      </c>
      <c r="R237" s="35">
        <v>1.242541817133419</v>
      </c>
      <c r="S237" s="35">
        <v>1.139172156130174</v>
      </c>
      <c r="T237" s="35">
        <v>1.1478787418482856</v>
      </c>
      <c r="U237" s="34">
        <v>49.634000000000015</v>
      </c>
      <c r="V237" s="34">
        <v>35.388000000000005</v>
      </c>
      <c r="W237" s="36">
        <v>42.83499999999998</v>
      </c>
      <c r="X237" s="33">
        <v>766.42600000000004</v>
      </c>
      <c r="Y237" s="34">
        <v>905.06299999999999</v>
      </c>
      <c r="Z237" s="34">
        <v>1097.877</v>
      </c>
      <c r="AA237" s="34">
        <v>1344.0519999999999</v>
      </c>
      <c r="AB237" s="35">
        <v>1.1808876525587597</v>
      </c>
      <c r="AC237" s="35">
        <v>1.2130393132853734</v>
      </c>
      <c r="AD237" s="35">
        <v>1.2242282150004054</v>
      </c>
      <c r="AE237" s="34">
        <v>138.63699999999994</v>
      </c>
      <c r="AF237" s="34">
        <v>192.81399999999996</v>
      </c>
      <c r="AG237" s="36">
        <v>246.17499999999995</v>
      </c>
      <c r="AH237" s="33">
        <v>244.58199999999999</v>
      </c>
      <c r="AI237" s="34">
        <v>294</v>
      </c>
      <c r="AJ237" s="34">
        <v>266.03300000000002</v>
      </c>
      <c r="AK237" s="34">
        <v>338.78</v>
      </c>
      <c r="AL237" s="35">
        <v>1.2020508459330614</v>
      </c>
      <c r="AM237" s="35">
        <v>0.90487414965986401</v>
      </c>
      <c r="AN237" s="35">
        <v>1.2734510380291164</v>
      </c>
      <c r="AO237" s="34">
        <v>49.418000000000006</v>
      </c>
      <c r="AP237" s="34">
        <v>-27.966999999999985</v>
      </c>
      <c r="AQ237" s="36">
        <v>72.746999999999957</v>
      </c>
      <c r="AR237" s="33">
        <v>129.12299999999999</v>
      </c>
      <c r="AS237" s="34">
        <v>148.46600000000001</v>
      </c>
      <c r="AT237" s="34">
        <v>183.9</v>
      </c>
      <c r="AU237" s="34">
        <v>207.42099999999999</v>
      </c>
      <c r="AV237" s="35">
        <v>1.1498029011097948</v>
      </c>
      <c r="AW237" s="35">
        <v>1.2386674390096049</v>
      </c>
      <c r="AX237" s="35">
        <v>1.1279010331702011</v>
      </c>
      <c r="AY237" s="34">
        <v>19.343000000000018</v>
      </c>
      <c r="AZ237" s="34">
        <v>35.433999999999997</v>
      </c>
      <c r="BA237" s="36">
        <v>23.520999999999987</v>
      </c>
    </row>
    <row r="238" spans="1:53" ht="45.75" customHeight="1" thickBot="1" x14ac:dyDescent="0.3">
      <c r="A238" s="37" t="str">
        <f t="shared" si="534"/>
        <v>Приморский край</v>
      </c>
      <c r="B238" s="124"/>
      <c r="C238" s="38" t="s">
        <v>20</v>
      </c>
      <c r="D238" s="39">
        <f t="shared" ref="D238:G238" si="535">D237/D236</f>
        <v>0.31013360770394299</v>
      </c>
      <c r="E238" s="40">
        <f t="shared" si="535"/>
        <v>0.37738697577676761</v>
      </c>
      <c r="F238" s="40">
        <f t="shared" si="535"/>
        <v>0.45155235946514088</v>
      </c>
      <c r="G238" s="40">
        <f t="shared" si="535"/>
        <v>0.47873368949405065</v>
      </c>
      <c r="H238" s="89" t="s">
        <v>18</v>
      </c>
      <c r="I238" s="89" t="s">
        <v>18</v>
      </c>
      <c r="J238" s="89" t="s">
        <v>18</v>
      </c>
      <c r="K238" s="42">
        <f t="shared" ref="K238:M238" si="536">(E238-D238)*100</f>
        <v>6.7253368072824617</v>
      </c>
      <c r="L238" s="42">
        <f t="shared" si="536"/>
        <v>7.4165383688373279</v>
      </c>
      <c r="M238" s="43">
        <v>2.7181330028909767</v>
      </c>
      <c r="N238" s="39">
        <v>0.78789593849020712</v>
      </c>
      <c r="O238" s="40">
        <v>0.89707179396719006</v>
      </c>
      <c r="P238" s="40">
        <v>1.0286474239690906</v>
      </c>
      <c r="Q238" s="40">
        <v>0.94576536344630435</v>
      </c>
      <c r="R238" s="89" t="s">
        <v>18</v>
      </c>
      <c r="S238" s="89" t="s">
        <v>18</v>
      </c>
      <c r="T238" s="89" t="s">
        <v>18</v>
      </c>
      <c r="U238" s="42">
        <v>10.917585547698295</v>
      </c>
      <c r="V238" s="42">
        <v>13.157563000190054</v>
      </c>
      <c r="W238" s="43">
        <v>-8.2882060522786247</v>
      </c>
      <c r="X238" s="39">
        <v>0.90020448888935878</v>
      </c>
      <c r="Y238" s="40">
        <v>0.92558791194743428</v>
      </c>
      <c r="Z238" s="40">
        <v>0.99706568293028475</v>
      </c>
      <c r="AA238" s="40">
        <v>1.0024964477644225</v>
      </c>
      <c r="AB238" s="89" t="s">
        <v>18</v>
      </c>
      <c r="AC238" s="89" t="s">
        <v>18</v>
      </c>
      <c r="AD238" s="89" t="s">
        <v>18</v>
      </c>
      <c r="AE238" s="42">
        <v>2.5383423058075505</v>
      </c>
      <c r="AF238" s="42">
        <v>7.1477770982850464</v>
      </c>
      <c r="AG238" s="43">
        <v>0.54307648341377357</v>
      </c>
      <c r="AH238" s="39">
        <v>8.7082097116857743E-2</v>
      </c>
      <c r="AI238" s="40">
        <v>0.11352315640710793</v>
      </c>
      <c r="AJ238" s="40">
        <v>0.11671851075124931</v>
      </c>
      <c r="AK238" s="40">
        <v>0.13457321723655777</v>
      </c>
      <c r="AL238" s="89" t="s">
        <v>18</v>
      </c>
      <c r="AM238" s="89" t="s">
        <v>18</v>
      </c>
      <c r="AN238" s="89" t="s">
        <v>18</v>
      </c>
      <c r="AO238" s="42">
        <v>2.6441059290250188</v>
      </c>
      <c r="AP238" s="42">
        <v>0.31953543441413795</v>
      </c>
      <c r="AQ238" s="43">
        <v>1.7854706485308458</v>
      </c>
      <c r="AR238" s="90" t="s">
        <v>18</v>
      </c>
      <c r="AS238" s="91" t="s">
        <v>18</v>
      </c>
      <c r="AT238" s="40">
        <v>0.57757719088313719</v>
      </c>
      <c r="AU238" s="40">
        <v>0.72639880650120636</v>
      </c>
      <c r="AV238" s="89" t="s">
        <v>18</v>
      </c>
      <c r="AW238" s="89" t="s">
        <v>18</v>
      </c>
      <c r="AX238" s="89" t="s">
        <v>18</v>
      </c>
      <c r="AY238" s="42" t="s">
        <v>18</v>
      </c>
      <c r="AZ238" s="42" t="s">
        <v>18</v>
      </c>
      <c r="BA238" s="43">
        <v>14.882161561806917</v>
      </c>
    </row>
    <row r="239" spans="1:53" ht="14.25" customHeight="1" x14ac:dyDescent="0.25">
      <c r="A239" s="26" t="str">
        <f t="shared" ref="A239" si="537">B239</f>
        <v>Хабаровский край</v>
      </c>
      <c r="B239" s="125" t="s">
        <v>98</v>
      </c>
      <c r="C239" s="27" t="s">
        <v>17</v>
      </c>
      <c r="D239" s="28">
        <f t="shared" ref="D239:G240" si="538">N239+X239+AH239</f>
        <v>1977.3829999999998</v>
      </c>
      <c r="E239" s="29">
        <f t="shared" si="538"/>
        <v>2164.2129999999997</v>
      </c>
      <c r="F239" s="29">
        <f t="shared" si="538"/>
        <v>2466.7359999999999</v>
      </c>
      <c r="G239" s="29">
        <f t="shared" si="538"/>
        <v>2689.491</v>
      </c>
      <c r="H239" s="30">
        <f t="shared" ref="H239:J240" si="539">E239/D239</f>
        <v>1.0944834662784093</v>
      </c>
      <c r="I239" s="30">
        <f t="shared" si="539"/>
        <v>1.1397843003438202</v>
      </c>
      <c r="J239" s="30">
        <f t="shared" si="539"/>
        <v>1.0903035428193371</v>
      </c>
      <c r="K239" s="29">
        <f t="shared" ref="K239:M240" si="540">E239-D239</f>
        <v>186.82999999999993</v>
      </c>
      <c r="L239" s="29">
        <f t="shared" si="540"/>
        <v>302.52300000000014</v>
      </c>
      <c r="M239" s="31">
        <v>222.75500000000011</v>
      </c>
      <c r="N239" s="28">
        <v>274.73599999999999</v>
      </c>
      <c r="O239" s="29">
        <v>265.94400000000002</v>
      </c>
      <c r="P239" s="29">
        <v>313.83</v>
      </c>
      <c r="Q239" s="29">
        <v>373.78699999999998</v>
      </c>
      <c r="R239" s="30">
        <v>0.9679983693436609</v>
      </c>
      <c r="S239" s="30">
        <v>1.1800604638570524</v>
      </c>
      <c r="T239" s="30">
        <v>1.1910492942038684</v>
      </c>
      <c r="U239" s="29">
        <v>-8.7919999999999732</v>
      </c>
      <c r="V239" s="29">
        <v>47.885999999999967</v>
      </c>
      <c r="W239" s="31">
        <v>59.956999999999994</v>
      </c>
      <c r="X239" s="28">
        <v>836.74699999999996</v>
      </c>
      <c r="Y239" s="29">
        <v>918.67499999999995</v>
      </c>
      <c r="Z239" s="29">
        <v>1089.377</v>
      </c>
      <c r="AA239" s="29">
        <v>1115.0930000000001</v>
      </c>
      <c r="AB239" s="30">
        <v>1.0979125111891648</v>
      </c>
      <c r="AC239" s="30">
        <v>1.1858132636677825</v>
      </c>
      <c r="AD239" s="30">
        <v>1.023606152874533</v>
      </c>
      <c r="AE239" s="29">
        <v>81.927999999999997</v>
      </c>
      <c r="AF239" s="29">
        <v>170.702</v>
      </c>
      <c r="AG239" s="31">
        <v>25.716000000000122</v>
      </c>
      <c r="AH239" s="28">
        <v>865.9</v>
      </c>
      <c r="AI239" s="29">
        <v>979.59400000000005</v>
      </c>
      <c r="AJ239" s="29">
        <v>1063.529</v>
      </c>
      <c r="AK239" s="29">
        <v>1200.6110000000001</v>
      </c>
      <c r="AL239" s="30">
        <v>1.131301535974131</v>
      </c>
      <c r="AM239" s="30">
        <v>1.0856834566156999</v>
      </c>
      <c r="AN239" s="30">
        <v>1.1288935233547934</v>
      </c>
      <c r="AO239" s="29">
        <v>113.69400000000007</v>
      </c>
      <c r="AP239" s="29">
        <v>83.934999999999945</v>
      </c>
      <c r="AQ239" s="31">
        <v>137.08200000000011</v>
      </c>
      <c r="AR239" s="28" t="s">
        <v>18</v>
      </c>
      <c r="AS239" s="29" t="s">
        <v>18</v>
      </c>
      <c r="AT239" s="29">
        <v>144.04300000000001</v>
      </c>
      <c r="AU239" s="29">
        <v>158.315</v>
      </c>
      <c r="AV239" s="30" t="s">
        <v>18</v>
      </c>
      <c r="AW239" s="30" t="s">
        <v>18</v>
      </c>
      <c r="AX239" s="30">
        <v>1.0990815242670591</v>
      </c>
      <c r="AY239" s="29" t="s">
        <v>18</v>
      </c>
      <c r="AZ239" s="29" t="s">
        <v>18</v>
      </c>
      <c r="BA239" s="31">
        <v>14.271999999999991</v>
      </c>
    </row>
    <row r="240" spans="1:53" ht="14.25" customHeight="1" x14ac:dyDescent="0.25">
      <c r="A240" s="32" t="str">
        <f t="shared" ref="A240:A241" si="541">A239</f>
        <v>Хабаровский край</v>
      </c>
      <c r="B240" s="123"/>
      <c r="C240" s="27" t="s">
        <v>19</v>
      </c>
      <c r="D240" s="33">
        <f t="shared" si="538"/>
        <v>866.08799999999997</v>
      </c>
      <c r="E240" s="34">
        <f t="shared" si="538"/>
        <v>1095.2749999999999</v>
      </c>
      <c r="F240" s="34">
        <f t="shared" si="538"/>
        <v>1480.915</v>
      </c>
      <c r="G240" s="34">
        <f t="shared" si="538"/>
        <v>1786.1579999999999</v>
      </c>
      <c r="H240" s="35">
        <f t="shared" si="539"/>
        <v>1.2646232253535437</v>
      </c>
      <c r="I240" s="35">
        <f t="shared" si="539"/>
        <v>1.3520942229120543</v>
      </c>
      <c r="J240" s="35">
        <f t="shared" si="539"/>
        <v>1.2061178393088057</v>
      </c>
      <c r="K240" s="34">
        <f t="shared" si="540"/>
        <v>229.1869999999999</v>
      </c>
      <c r="L240" s="34">
        <f t="shared" si="540"/>
        <v>385.6400000000001</v>
      </c>
      <c r="M240" s="36">
        <v>305.24299999999994</v>
      </c>
      <c r="N240" s="33">
        <v>189.31899999999999</v>
      </c>
      <c r="O240" s="34">
        <v>226.89599999999999</v>
      </c>
      <c r="P240" s="34">
        <v>290.69</v>
      </c>
      <c r="Q240" s="34">
        <v>370.91800000000001</v>
      </c>
      <c r="R240" s="35">
        <v>1.1984850965830161</v>
      </c>
      <c r="S240" s="35">
        <v>1.2811596502362317</v>
      </c>
      <c r="T240" s="35">
        <v>1.2759916061784031</v>
      </c>
      <c r="U240" s="34">
        <v>37.576999999999998</v>
      </c>
      <c r="V240" s="34">
        <v>63.794000000000011</v>
      </c>
      <c r="W240" s="36">
        <v>80.228000000000009</v>
      </c>
      <c r="X240" s="33">
        <v>485.34</v>
      </c>
      <c r="Y240" s="34">
        <v>656.78</v>
      </c>
      <c r="Z240" s="34">
        <v>881.00699999999995</v>
      </c>
      <c r="AA240" s="34">
        <v>1021.749</v>
      </c>
      <c r="AB240" s="35">
        <v>1.3532369060864549</v>
      </c>
      <c r="AC240" s="35">
        <v>1.3414035141143152</v>
      </c>
      <c r="AD240" s="35">
        <v>1.1597512846095435</v>
      </c>
      <c r="AE240" s="34">
        <v>171.44</v>
      </c>
      <c r="AF240" s="34">
        <v>224.22699999999998</v>
      </c>
      <c r="AG240" s="36">
        <v>140.74200000000008</v>
      </c>
      <c r="AH240" s="33">
        <v>191.429</v>
      </c>
      <c r="AI240" s="34">
        <v>211.59899999999999</v>
      </c>
      <c r="AJ240" s="34">
        <v>309.21800000000002</v>
      </c>
      <c r="AK240" s="34">
        <v>393.49099999999999</v>
      </c>
      <c r="AL240" s="35">
        <v>1.1053654357490243</v>
      </c>
      <c r="AM240" s="35">
        <v>1.4613396093554318</v>
      </c>
      <c r="AN240" s="35">
        <v>1.2725358808348801</v>
      </c>
      <c r="AO240" s="34">
        <v>20.169999999999987</v>
      </c>
      <c r="AP240" s="34">
        <v>97.619000000000028</v>
      </c>
      <c r="AQ240" s="36">
        <v>84.272999999999968</v>
      </c>
      <c r="AR240" s="33">
        <v>40.517000000000003</v>
      </c>
      <c r="AS240" s="34">
        <v>62.167000000000002</v>
      </c>
      <c r="AT240" s="34">
        <v>93.411000000000001</v>
      </c>
      <c r="AU240" s="34">
        <v>132.05000000000001</v>
      </c>
      <c r="AV240" s="35">
        <v>1.534343608855542</v>
      </c>
      <c r="AW240" s="35">
        <v>1.5025817555938037</v>
      </c>
      <c r="AX240" s="35">
        <v>1.4136450739206303</v>
      </c>
      <c r="AY240" s="34">
        <v>21.65</v>
      </c>
      <c r="AZ240" s="34">
        <v>31.244</v>
      </c>
      <c r="BA240" s="36">
        <v>38.63900000000001</v>
      </c>
    </row>
    <row r="241" spans="1:53" ht="45.75" customHeight="1" thickBot="1" x14ac:dyDescent="0.3">
      <c r="A241" s="37" t="str">
        <f t="shared" si="541"/>
        <v>Хабаровский край</v>
      </c>
      <c r="B241" s="124"/>
      <c r="C241" s="38" t="s">
        <v>20</v>
      </c>
      <c r="D241" s="39">
        <f t="shared" ref="D241:G241" si="542">D240/D239</f>
        <v>0.43799709009332033</v>
      </c>
      <c r="E241" s="40">
        <f t="shared" si="542"/>
        <v>0.50608465987405116</v>
      </c>
      <c r="F241" s="40">
        <f t="shared" si="542"/>
        <v>0.60035407112881156</v>
      </c>
      <c r="G241" s="40">
        <f t="shared" si="542"/>
        <v>0.66412492177887927</v>
      </c>
      <c r="H241" s="89" t="s">
        <v>18</v>
      </c>
      <c r="I241" s="89" t="s">
        <v>18</v>
      </c>
      <c r="J241" s="89" t="s">
        <v>18</v>
      </c>
      <c r="K241" s="42">
        <f t="shared" ref="K241:M241" si="543">(E241-D241)*100</f>
        <v>6.8087569780730828</v>
      </c>
      <c r="L241" s="42">
        <f t="shared" si="543"/>
        <v>9.4269411254760413</v>
      </c>
      <c r="M241" s="43">
        <v>6.3770850650067707</v>
      </c>
      <c r="N241" s="39">
        <v>0.68909425776017708</v>
      </c>
      <c r="O241" s="40">
        <v>0.85317209638119296</v>
      </c>
      <c r="P241" s="40">
        <v>0.92626581270114394</v>
      </c>
      <c r="Q241" s="40">
        <v>0.99232450566766639</v>
      </c>
      <c r="R241" s="89" t="s">
        <v>18</v>
      </c>
      <c r="S241" s="89" t="s">
        <v>18</v>
      </c>
      <c r="T241" s="89" t="s">
        <v>18</v>
      </c>
      <c r="U241" s="42">
        <v>16.407783862101589</v>
      </c>
      <c r="V241" s="42">
        <v>7.3093716319950985</v>
      </c>
      <c r="W241" s="43">
        <v>6.6058692966522443</v>
      </c>
      <c r="X241" s="39">
        <v>0.58003195709097255</v>
      </c>
      <c r="Y241" s="40">
        <v>0.71492094592755873</v>
      </c>
      <c r="Z241" s="40">
        <v>0.80872553762379784</v>
      </c>
      <c r="AA241" s="40">
        <v>0.91629039012889502</v>
      </c>
      <c r="AB241" s="89" t="s">
        <v>18</v>
      </c>
      <c r="AC241" s="89" t="s">
        <v>18</v>
      </c>
      <c r="AD241" s="89" t="s">
        <v>18</v>
      </c>
      <c r="AE241" s="42">
        <v>13.488898883658617</v>
      </c>
      <c r="AF241" s="42">
        <v>9.3804591696239115</v>
      </c>
      <c r="AG241" s="43">
        <v>10.756485250509717</v>
      </c>
      <c r="AH241" s="39">
        <v>0.22107518189167341</v>
      </c>
      <c r="AI241" s="40">
        <v>0.21600683548490496</v>
      </c>
      <c r="AJ241" s="40">
        <v>0.29074712584236068</v>
      </c>
      <c r="AK241" s="40">
        <v>0.3277422912167221</v>
      </c>
      <c r="AL241" s="89" t="s">
        <v>18</v>
      </c>
      <c r="AM241" s="89" t="s">
        <v>18</v>
      </c>
      <c r="AN241" s="89" t="s">
        <v>18</v>
      </c>
      <c r="AO241" s="42">
        <v>-0.50683464067684536</v>
      </c>
      <c r="AP241" s="42">
        <v>7.4740290357455716</v>
      </c>
      <c r="AQ241" s="43">
        <v>3.6995165374361427</v>
      </c>
      <c r="AR241" s="90" t="s">
        <v>18</v>
      </c>
      <c r="AS241" s="91" t="s">
        <v>18</v>
      </c>
      <c r="AT241" s="40">
        <v>0.64849385253014724</v>
      </c>
      <c r="AU241" s="40">
        <v>0.83409657960395422</v>
      </c>
      <c r="AV241" s="89" t="s">
        <v>18</v>
      </c>
      <c r="AW241" s="89" t="s">
        <v>18</v>
      </c>
      <c r="AX241" s="89" t="s">
        <v>18</v>
      </c>
      <c r="AY241" s="42" t="s">
        <v>18</v>
      </c>
      <c r="AZ241" s="42" t="s">
        <v>18</v>
      </c>
      <c r="BA241" s="43">
        <v>18.560272707380697</v>
      </c>
    </row>
    <row r="242" spans="1:53" ht="14.25" customHeight="1" x14ac:dyDescent="0.25">
      <c r="A242" s="26" t="str">
        <f t="shared" ref="A242" si="544">B242</f>
        <v>Амурская область</v>
      </c>
      <c r="B242" s="125" t="s">
        <v>99</v>
      </c>
      <c r="C242" s="27" t="s">
        <v>17</v>
      </c>
      <c r="D242" s="28">
        <f t="shared" ref="D242:G243" si="545">N242+X242+AH242</f>
        <v>972.5440000000001</v>
      </c>
      <c r="E242" s="29">
        <f t="shared" si="545"/>
        <v>1233.393</v>
      </c>
      <c r="F242" s="29">
        <f t="shared" si="545"/>
        <v>1537.6680000000001</v>
      </c>
      <c r="G242" s="29">
        <f t="shared" si="545"/>
        <v>1587.06</v>
      </c>
      <c r="H242" s="30">
        <f t="shared" ref="H242:J243" si="546">E242/D242</f>
        <v>1.2682130577125559</v>
      </c>
      <c r="I242" s="30">
        <f t="shared" si="546"/>
        <v>1.2466975246332679</v>
      </c>
      <c r="J242" s="30">
        <f t="shared" si="546"/>
        <v>1.0321213682017183</v>
      </c>
      <c r="K242" s="29">
        <f t="shared" ref="K242:M243" si="547">E242-D242</f>
        <v>260.84899999999993</v>
      </c>
      <c r="L242" s="29">
        <f t="shared" si="547"/>
        <v>304.27500000000009</v>
      </c>
      <c r="M242" s="31">
        <v>49.391999999999825</v>
      </c>
      <c r="N242" s="28">
        <v>101.289</v>
      </c>
      <c r="O242" s="29">
        <v>125.765</v>
      </c>
      <c r="P242" s="29">
        <v>145.672</v>
      </c>
      <c r="Q242" s="29">
        <v>213.70099999999999</v>
      </c>
      <c r="R242" s="30">
        <v>1.2416451934563477</v>
      </c>
      <c r="S242" s="30">
        <v>1.1582872818351688</v>
      </c>
      <c r="T242" s="30">
        <v>1.4670012081937502</v>
      </c>
      <c r="U242" s="29">
        <v>24.475999999999999</v>
      </c>
      <c r="V242" s="29">
        <v>19.906999999999996</v>
      </c>
      <c r="W242" s="31">
        <v>68.028999999999996</v>
      </c>
      <c r="X242" s="28">
        <v>502.55900000000003</v>
      </c>
      <c r="Y242" s="29">
        <v>563.19899999999996</v>
      </c>
      <c r="Z242" s="29">
        <v>646.10900000000004</v>
      </c>
      <c r="AA242" s="29">
        <v>662.654</v>
      </c>
      <c r="AB242" s="30">
        <v>1.120662449583034</v>
      </c>
      <c r="AC242" s="30">
        <v>1.1472126193405885</v>
      </c>
      <c r="AD242" s="30">
        <v>1.0256071343999231</v>
      </c>
      <c r="AE242" s="29">
        <v>60.63999999999993</v>
      </c>
      <c r="AF242" s="29">
        <v>82.910000000000082</v>
      </c>
      <c r="AG242" s="31">
        <v>16.544999999999959</v>
      </c>
      <c r="AH242" s="28">
        <v>368.69600000000003</v>
      </c>
      <c r="AI242" s="29">
        <v>544.42899999999997</v>
      </c>
      <c r="AJ242" s="29">
        <v>745.88699999999994</v>
      </c>
      <c r="AK242" s="29">
        <v>710.70500000000004</v>
      </c>
      <c r="AL242" s="30">
        <v>1.4766338663831446</v>
      </c>
      <c r="AM242" s="30">
        <v>1.37003539488161</v>
      </c>
      <c r="AN242" s="30">
        <v>0.95283199734007984</v>
      </c>
      <c r="AO242" s="29">
        <v>175.73299999999995</v>
      </c>
      <c r="AP242" s="29">
        <v>201.45799999999997</v>
      </c>
      <c r="AQ242" s="31">
        <v>-35.181999999999903</v>
      </c>
      <c r="AR242" s="28" t="s">
        <v>18</v>
      </c>
      <c r="AS242" s="29" t="s">
        <v>18</v>
      </c>
      <c r="AT242" s="29">
        <v>200.96799999999999</v>
      </c>
      <c r="AU242" s="29">
        <v>204.28899999999999</v>
      </c>
      <c r="AV242" s="30" t="s">
        <v>18</v>
      </c>
      <c r="AW242" s="30" t="s">
        <v>18</v>
      </c>
      <c r="AX242" s="30">
        <v>1.0165250189084829</v>
      </c>
      <c r="AY242" s="29" t="s">
        <v>18</v>
      </c>
      <c r="AZ242" s="29" t="s">
        <v>18</v>
      </c>
      <c r="BA242" s="31">
        <v>3.320999999999998</v>
      </c>
    </row>
    <row r="243" spans="1:53" ht="14.25" customHeight="1" x14ac:dyDescent="0.25">
      <c r="A243" s="32" t="str">
        <f t="shared" ref="A243:A244" si="548">A242</f>
        <v>Амурская область</v>
      </c>
      <c r="B243" s="123"/>
      <c r="C243" s="27" t="s">
        <v>19</v>
      </c>
      <c r="D243" s="33">
        <f t="shared" si="545"/>
        <v>476.25</v>
      </c>
      <c r="E243" s="34">
        <f t="shared" si="545"/>
        <v>598.41099999999994</v>
      </c>
      <c r="F243" s="34">
        <f t="shared" si="545"/>
        <v>789.76499999999987</v>
      </c>
      <c r="G243" s="34">
        <f t="shared" si="545"/>
        <v>1204.934</v>
      </c>
      <c r="H243" s="35">
        <f t="shared" si="546"/>
        <v>1.2565060367454066</v>
      </c>
      <c r="I243" s="35">
        <f t="shared" si="546"/>
        <v>1.3197701913901982</v>
      </c>
      <c r="J243" s="35">
        <f t="shared" si="546"/>
        <v>1.5256867549207678</v>
      </c>
      <c r="K243" s="34">
        <f t="shared" si="547"/>
        <v>122.16099999999994</v>
      </c>
      <c r="L243" s="34">
        <f t="shared" si="547"/>
        <v>191.35399999999993</v>
      </c>
      <c r="M243" s="36">
        <v>415.1690000000001</v>
      </c>
      <c r="N243" s="33">
        <v>58.231000000000002</v>
      </c>
      <c r="O243" s="34">
        <v>73.567999999999998</v>
      </c>
      <c r="P243" s="34">
        <v>97.564999999999998</v>
      </c>
      <c r="Q243" s="34">
        <v>181.947</v>
      </c>
      <c r="R243" s="35">
        <v>1.2633820473630883</v>
      </c>
      <c r="S243" s="35">
        <v>1.3261880165289257</v>
      </c>
      <c r="T243" s="35">
        <v>1.8648798237072721</v>
      </c>
      <c r="U243" s="34">
        <v>15.336999999999996</v>
      </c>
      <c r="V243" s="34">
        <v>23.997</v>
      </c>
      <c r="W243" s="36">
        <v>84.382000000000005</v>
      </c>
      <c r="X243" s="33">
        <v>346.84500000000003</v>
      </c>
      <c r="Y243" s="34">
        <v>427.06099999999998</v>
      </c>
      <c r="Z243" s="34">
        <v>520.67999999999995</v>
      </c>
      <c r="AA243" s="34">
        <v>693.84500000000003</v>
      </c>
      <c r="AB243" s="35">
        <v>1.2312733353515257</v>
      </c>
      <c r="AC243" s="35">
        <v>1.2192169268558823</v>
      </c>
      <c r="AD243" s="35">
        <v>1.3325747099946226</v>
      </c>
      <c r="AE243" s="34">
        <v>80.215999999999951</v>
      </c>
      <c r="AF243" s="34">
        <v>93.618999999999971</v>
      </c>
      <c r="AG243" s="36">
        <v>173.16500000000008</v>
      </c>
      <c r="AH243" s="33">
        <v>71.174000000000007</v>
      </c>
      <c r="AI243" s="34">
        <v>97.781999999999996</v>
      </c>
      <c r="AJ243" s="34">
        <v>171.52</v>
      </c>
      <c r="AK243" s="34">
        <v>329.142</v>
      </c>
      <c r="AL243" s="35">
        <v>1.373844381375221</v>
      </c>
      <c r="AM243" s="35">
        <v>1.7541060726923157</v>
      </c>
      <c r="AN243" s="35">
        <v>1.9189715485074625</v>
      </c>
      <c r="AO243" s="34">
        <v>26.60799999999999</v>
      </c>
      <c r="AP243" s="34">
        <v>73.738000000000014</v>
      </c>
      <c r="AQ243" s="36">
        <v>157.62199999999999</v>
      </c>
      <c r="AR243" s="33">
        <v>51.691000000000003</v>
      </c>
      <c r="AS243" s="34">
        <v>72.305000000000007</v>
      </c>
      <c r="AT243" s="34">
        <v>116.607</v>
      </c>
      <c r="AU243" s="34">
        <v>174.02099999999999</v>
      </c>
      <c r="AV243" s="35">
        <v>1.3987928266042444</v>
      </c>
      <c r="AW243" s="35">
        <v>1.6127100477145424</v>
      </c>
      <c r="AX243" s="35">
        <v>1.4923718130129409</v>
      </c>
      <c r="AY243" s="34">
        <v>20.614000000000004</v>
      </c>
      <c r="AZ243" s="34">
        <v>44.301999999999992</v>
      </c>
      <c r="BA243" s="36">
        <v>57.413999999999987</v>
      </c>
    </row>
    <row r="244" spans="1:53" ht="45.75" customHeight="1" thickBot="1" x14ac:dyDescent="0.3">
      <c r="A244" s="37" t="str">
        <f t="shared" si="548"/>
        <v>Амурская область</v>
      </c>
      <c r="B244" s="124"/>
      <c r="C244" s="38" t="s">
        <v>20</v>
      </c>
      <c r="D244" s="39">
        <f t="shared" ref="D244:G244" si="549">D243/D242</f>
        <v>0.48969506778099497</v>
      </c>
      <c r="E244" s="40">
        <f t="shared" si="549"/>
        <v>0.485174636145981</v>
      </c>
      <c r="F244" s="40">
        <f t="shared" si="549"/>
        <v>0.51361217115788316</v>
      </c>
      <c r="G244" s="40">
        <f t="shared" si="549"/>
        <v>0.7592239738888259</v>
      </c>
      <c r="H244" s="89" t="s">
        <v>18</v>
      </c>
      <c r="I244" s="89" t="s">
        <v>18</v>
      </c>
      <c r="J244" s="89" t="s">
        <v>18</v>
      </c>
      <c r="K244" s="42">
        <f t="shared" ref="K244:M244" si="550">(E244-D244)*100</f>
        <v>-0.45204316350139773</v>
      </c>
      <c r="L244" s="42">
        <f t="shared" si="550"/>
        <v>2.843753501190216</v>
      </c>
      <c r="M244" s="43">
        <v>24.561180273094273</v>
      </c>
      <c r="N244" s="39">
        <v>0.57489954486666861</v>
      </c>
      <c r="O244" s="40">
        <v>0.58496402019639804</v>
      </c>
      <c r="P244" s="40">
        <v>0.66975808666044268</v>
      </c>
      <c r="Q244" s="40">
        <v>0.85140921193630359</v>
      </c>
      <c r="R244" s="89" t="s">
        <v>18</v>
      </c>
      <c r="S244" s="89" t="s">
        <v>18</v>
      </c>
      <c r="T244" s="89" t="s">
        <v>18</v>
      </c>
      <c r="U244" s="42">
        <v>1.0064475329729428</v>
      </c>
      <c r="V244" s="42">
        <v>8.4794066464044633</v>
      </c>
      <c r="W244" s="43">
        <v>18.165112527586093</v>
      </c>
      <c r="X244" s="39">
        <v>0.69015777252024146</v>
      </c>
      <c r="Y244" s="40">
        <v>0.75827726966844755</v>
      </c>
      <c r="Z244" s="40">
        <v>0.80587021694481875</v>
      </c>
      <c r="AA244" s="40">
        <v>1.047069813205685</v>
      </c>
      <c r="AB244" s="89" t="s">
        <v>18</v>
      </c>
      <c r="AC244" s="89" t="s">
        <v>18</v>
      </c>
      <c r="AD244" s="89" t="s">
        <v>18</v>
      </c>
      <c r="AE244" s="42">
        <v>6.8119497148206083</v>
      </c>
      <c r="AF244" s="42">
        <v>4.75929472763712</v>
      </c>
      <c r="AG244" s="43">
        <v>24.119959626086629</v>
      </c>
      <c r="AH244" s="39">
        <v>0.19304250656367306</v>
      </c>
      <c r="AI244" s="40">
        <v>0.17960468674519542</v>
      </c>
      <c r="AJ244" s="40">
        <v>0.22995440328092595</v>
      </c>
      <c r="AK244" s="40">
        <v>0.46312042267888925</v>
      </c>
      <c r="AL244" s="89" t="s">
        <v>18</v>
      </c>
      <c r="AM244" s="89" t="s">
        <v>18</v>
      </c>
      <c r="AN244" s="89" t="s">
        <v>18</v>
      </c>
      <c r="AO244" s="42">
        <v>-1.3437819818477637</v>
      </c>
      <c r="AP244" s="42">
        <v>5.0349716535730531</v>
      </c>
      <c r="AQ244" s="43">
        <v>23.316601939796332</v>
      </c>
      <c r="AR244" s="90" t="s">
        <v>18</v>
      </c>
      <c r="AS244" s="91" t="s">
        <v>18</v>
      </c>
      <c r="AT244" s="40">
        <v>0.58022670275864818</v>
      </c>
      <c r="AU244" s="40">
        <v>0.85183734807062539</v>
      </c>
      <c r="AV244" s="89" t="s">
        <v>18</v>
      </c>
      <c r="AW244" s="89" t="s">
        <v>18</v>
      </c>
      <c r="AX244" s="89" t="s">
        <v>18</v>
      </c>
      <c r="AY244" s="42" t="s">
        <v>18</v>
      </c>
      <c r="AZ244" s="42" t="s">
        <v>18</v>
      </c>
      <c r="BA244" s="43">
        <v>27.16106453119772</v>
      </c>
    </row>
    <row r="245" spans="1:53" ht="14.25" customHeight="1" x14ac:dyDescent="0.25">
      <c r="A245" s="26" t="str">
        <f t="shared" ref="A245" si="551">B245</f>
        <v>Камчатский край</v>
      </c>
      <c r="B245" s="125" t="s">
        <v>100</v>
      </c>
      <c r="C245" s="27" t="s">
        <v>17</v>
      </c>
      <c r="D245" s="28">
        <f t="shared" ref="D245:G246" si="552">N245+X245+AH245</f>
        <v>485.67200000000003</v>
      </c>
      <c r="E245" s="29">
        <f t="shared" si="552"/>
        <v>584.87300000000005</v>
      </c>
      <c r="F245" s="29">
        <f t="shared" si="552"/>
        <v>696.72299999999996</v>
      </c>
      <c r="G245" s="29">
        <f t="shared" si="552"/>
        <v>837.89699999999993</v>
      </c>
      <c r="H245" s="30">
        <f t="shared" ref="H245:J246" si="553">E245/D245</f>
        <v>1.2042551351529427</v>
      </c>
      <c r="I245" s="30">
        <f t="shared" si="553"/>
        <v>1.1912380978434634</v>
      </c>
      <c r="J245" s="30">
        <f t="shared" si="553"/>
        <v>1.2026257206953122</v>
      </c>
      <c r="K245" s="29">
        <f t="shared" ref="K245:M246" si="554">E245-D245</f>
        <v>99.201000000000022</v>
      </c>
      <c r="L245" s="29">
        <f t="shared" si="554"/>
        <v>111.84999999999991</v>
      </c>
      <c r="M245" s="31">
        <v>141.17399999999998</v>
      </c>
      <c r="N245" s="28">
        <v>42.475999999999999</v>
      </c>
      <c r="O245" s="29">
        <v>46.792000000000002</v>
      </c>
      <c r="P245" s="29">
        <v>52.648000000000003</v>
      </c>
      <c r="Q245" s="29">
        <v>74.947000000000003</v>
      </c>
      <c r="R245" s="30">
        <v>1.1016103211225163</v>
      </c>
      <c r="S245" s="30">
        <v>1.1251495982219184</v>
      </c>
      <c r="T245" s="30">
        <v>1.4235488527579394</v>
      </c>
      <c r="U245" s="29">
        <v>4.3160000000000025</v>
      </c>
      <c r="V245" s="29">
        <v>5.8560000000000016</v>
      </c>
      <c r="W245" s="31">
        <v>22.298999999999999</v>
      </c>
      <c r="X245" s="28">
        <v>190.18899999999999</v>
      </c>
      <c r="Y245" s="29">
        <v>229.042</v>
      </c>
      <c r="Z245" s="29">
        <v>354.916</v>
      </c>
      <c r="AA245" s="29">
        <v>466.02</v>
      </c>
      <c r="AB245" s="30">
        <v>1.204286262612454</v>
      </c>
      <c r="AC245" s="30">
        <v>1.5495673282629387</v>
      </c>
      <c r="AD245" s="30">
        <v>1.3130430862513947</v>
      </c>
      <c r="AE245" s="29">
        <v>38.853000000000009</v>
      </c>
      <c r="AF245" s="29">
        <v>125.874</v>
      </c>
      <c r="AG245" s="31">
        <v>111.10399999999998</v>
      </c>
      <c r="AH245" s="28">
        <v>253.00700000000001</v>
      </c>
      <c r="AI245" s="29">
        <v>309.03899999999999</v>
      </c>
      <c r="AJ245" s="29">
        <v>289.15899999999999</v>
      </c>
      <c r="AK245" s="29">
        <v>296.93</v>
      </c>
      <c r="AL245" s="30">
        <v>1.221464228262459</v>
      </c>
      <c r="AM245" s="30">
        <v>0.93567154954552667</v>
      </c>
      <c r="AN245" s="30">
        <v>1.0268744877385798</v>
      </c>
      <c r="AO245" s="29">
        <v>56.031999999999982</v>
      </c>
      <c r="AP245" s="29">
        <v>-19.879999999999995</v>
      </c>
      <c r="AQ245" s="31">
        <v>7.771000000000015</v>
      </c>
      <c r="AR245" s="28" t="s">
        <v>18</v>
      </c>
      <c r="AS245" s="29" t="s">
        <v>18</v>
      </c>
      <c r="AT245" s="29">
        <v>50.819000000000003</v>
      </c>
      <c r="AU245" s="29">
        <v>47.603999999999999</v>
      </c>
      <c r="AV245" s="30" t="s">
        <v>18</v>
      </c>
      <c r="AW245" s="30" t="s">
        <v>18</v>
      </c>
      <c r="AX245" s="30">
        <v>0.9367362600602136</v>
      </c>
      <c r="AY245" s="29" t="s">
        <v>18</v>
      </c>
      <c r="AZ245" s="29" t="s">
        <v>18</v>
      </c>
      <c r="BA245" s="31">
        <v>-3.2150000000000034</v>
      </c>
    </row>
    <row r="246" spans="1:53" ht="14.25" customHeight="1" x14ac:dyDescent="0.25">
      <c r="A246" s="32" t="str">
        <f t="shared" ref="A246:A247" si="555">A245</f>
        <v>Камчатский край</v>
      </c>
      <c r="B246" s="123"/>
      <c r="C246" s="27" t="s">
        <v>19</v>
      </c>
      <c r="D246" s="33">
        <f t="shared" si="552"/>
        <v>364.54499999999996</v>
      </c>
      <c r="E246" s="34">
        <f t="shared" si="552"/>
        <v>446.99599999999998</v>
      </c>
      <c r="F246" s="34">
        <f t="shared" si="552"/>
        <v>607.94200000000001</v>
      </c>
      <c r="G246" s="34">
        <f t="shared" si="552"/>
        <v>756.279</v>
      </c>
      <c r="H246" s="35">
        <f t="shared" si="553"/>
        <v>1.2261750949814152</v>
      </c>
      <c r="I246" s="35">
        <f t="shared" si="553"/>
        <v>1.360061387573938</v>
      </c>
      <c r="J246" s="35">
        <f t="shared" si="553"/>
        <v>1.2439986051300946</v>
      </c>
      <c r="K246" s="34">
        <f t="shared" si="554"/>
        <v>82.451000000000022</v>
      </c>
      <c r="L246" s="34">
        <f t="shared" si="554"/>
        <v>160.94600000000003</v>
      </c>
      <c r="M246" s="36">
        <v>148.33699999999999</v>
      </c>
      <c r="N246" s="33">
        <v>48.125</v>
      </c>
      <c r="O246" s="34">
        <v>57.133000000000003</v>
      </c>
      <c r="P246" s="34">
        <v>71.308000000000007</v>
      </c>
      <c r="Q246" s="34">
        <v>88.064999999999998</v>
      </c>
      <c r="R246" s="35">
        <v>1.1871792207792209</v>
      </c>
      <c r="S246" s="35">
        <v>1.2481052981639333</v>
      </c>
      <c r="T246" s="35">
        <v>1.2349946710046558</v>
      </c>
      <c r="U246" s="34">
        <v>9.0080000000000027</v>
      </c>
      <c r="V246" s="34">
        <v>14.175000000000004</v>
      </c>
      <c r="W246" s="36">
        <v>16.756999999999991</v>
      </c>
      <c r="X246" s="33">
        <v>261.52699999999999</v>
      </c>
      <c r="Y246" s="34">
        <v>317.64699999999999</v>
      </c>
      <c r="Z246" s="34">
        <v>447.21499999999997</v>
      </c>
      <c r="AA246" s="34">
        <v>553.375</v>
      </c>
      <c r="AB246" s="35">
        <v>1.2145858744986178</v>
      </c>
      <c r="AC246" s="35">
        <v>1.407899334796173</v>
      </c>
      <c r="AD246" s="35">
        <v>1.2373802309850968</v>
      </c>
      <c r="AE246" s="34">
        <v>56.120000000000005</v>
      </c>
      <c r="AF246" s="34">
        <v>129.56799999999998</v>
      </c>
      <c r="AG246" s="36">
        <v>106.16000000000003</v>
      </c>
      <c r="AH246" s="33">
        <v>54.893000000000001</v>
      </c>
      <c r="AI246" s="34">
        <v>72.215999999999994</v>
      </c>
      <c r="AJ246" s="34">
        <v>89.418999999999997</v>
      </c>
      <c r="AK246" s="34">
        <v>114.839</v>
      </c>
      <c r="AL246" s="35">
        <v>1.3155775781975843</v>
      </c>
      <c r="AM246" s="35">
        <v>1.2382159078320594</v>
      </c>
      <c r="AN246" s="35">
        <v>1.2842796273722588</v>
      </c>
      <c r="AO246" s="34">
        <v>17.322999999999993</v>
      </c>
      <c r="AP246" s="34">
        <v>17.203000000000003</v>
      </c>
      <c r="AQ246" s="36">
        <v>25.42</v>
      </c>
      <c r="AR246" s="33">
        <v>19.047000000000001</v>
      </c>
      <c r="AS246" s="34">
        <v>30.640999999999998</v>
      </c>
      <c r="AT246" s="34">
        <v>37.648000000000003</v>
      </c>
      <c r="AU246" s="34">
        <v>47.732999999999997</v>
      </c>
      <c r="AV246" s="35">
        <v>1.6087047829054444</v>
      </c>
      <c r="AW246" s="35">
        <v>1.2286805260924907</v>
      </c>
      <c r="AX246" s="35">
        <v>1.2678761155971099</v>
      </c>
      <c r="AY246" s="34">
        <v>11.593999999999998</v>
      </c>
      <c r="AZ246" s="34">
        <v>7.007000000000005</v>
      </c>
      <c r="BA246" s="36">
        <v>10.084999999999994</v>
      </c>
    </row>
    <row r="247" spans="1:53" ht="45.75" customHeight="1" thickBot="1" x14ac:dyDescent="0.3">
      <c r="A247" s="37" t="str">
        <f t="shared" si="555"/>
        <v>Камчатский край</v>
      </c>
      <c r="B247" s="124"/>
      <c r="C247" s="38" t="s">
        <v>20</v>
      </c>
      <c r="D247" s="39">
        <f t="shared" ref="D247:G247" si="556">D246/D245</f>
        <v>0.75059916981007746</v>
      </c>
      <c r="E247" s="40">
        <f t="shared" si="556"/>
        <v>0.76426164312594347</v>
      </c>
      <c r="F247" s="40">
        <f t="shared" si="556"/>
        <v>0.87257346176313977</v>
      </c>
      <c r="G247" s="40">
        <f t="shared" si="556"/>
        <v>0.90259184601448639</v>
      </c>
      <c r="H247" s="89" t="s">
        <v>18</v>
      </c>
      <c r="I247" s="89" t="s">
        <v>18</v>
      </c>
      <c r="J247" s="89" t="s">
        <v>18</v>
      </c>
      <c r="K247" s="42">
        <f t="shared" ref="K247:M247" si="557">(E247-D247)*100</f>
        <v>1.3662473315866008</v>
      </c>
      <c r="L247" s="42">
        <f t="shared" si="557"/>
        <v>10.83118186371963</v>
      </c>
      <c r="M247" s="43">
        <v>3.0018384251346619</v>
      </c>
      <c r="N247" s="39">
        <v>1.1329927488464073</v>
      </c>
      <c r="O247" s="40">
        <v>1.2209993161224142</v>
      </c>
      <c r="P247" s="40">
        <v>1.3544294180215772</v>
      </c>
      <c r="Q247" s="40">
        <v>1.1750303547840473</v>
      </c>
      <c r="R247" s="89" t="s">
        <v>18</v>
      </c>
      <c r="S247" s="89" t="s">
        <v>18</v>
      </c>
      <c r="T247" s="89" t="s">
        <v>18</v>
      </c>
      <c r="U247" s="42">
        <v>8.8006567276006855</v>
      </c>
      <c r="V247" s="42">
        <v>13.343010189916304</v>
      </c>
      <c r="W247" s="43">
        <v>-17.939906323752997</v>
      </c>
      <c r="X247" s="39">
        <v>1.3750900420108418</v>
      </c>
      <c r="Y247" s="40">
        <v>1.3868504466429736</v>
      </c>
      <c r="Z247" s="40">
        <v>1.2600587181192169</v>
      </c>
      <c r="AA247" s="40">
        <v>1.1874490365220378</v>
      </c>
      <c r="AB247" s="89" t="s">
        <v>18</v>
      </c>
      <c r="AC247" s="89" t="s">
        <v>18</v>
      </c>
      <c r="AD247" s="89" t="s">
        <v>18</v>
      </c>
      <c r="AE247" s="42">
        <v>1.1760404632131793</v>
      </c>
      <c r="AF247" s="42">
        <v>-12.679172852375675</v>
      </c>
      <c r="AG247" s="43">
        <v>-7.2609681597179065</v>
      </c>
      <c r="AH247" s="39">
        <v>0.21696237653503658</v>
      </c>
      <c r="AI247" s="40">
        <v>0.23367924436721577</v>
      </c>
      <c r="AJ247" s="40">
        <v>0.30923817000335457</v>
      </c>
      <c r="AK247" s="40">
        <v>0.38675445391169633</v>
      </c>
      <c r="AL247" s="89" t="s">
        <v>18</v>
      </c>
      <c r="AM247" s="89" t="s">
        <v>18</v>
      </c>
      <c r="AN247" s="89" t="s">
        <v>18</v>
      </c>
      <c r="AO247" s="42">
        <v>1.6716867832179183</v>
      </c>
      <c r="AP247" s="42">
        <v>7.555892563613881</v>
      </c>
      <c r="AQ247" s="43">
        <v>7.7516283908341759</v>
      </c>
      <c r="AR247" s="90" t="s">
        <v>18</v>
      </c>
      <c r="AS247" s="91" t="s">
        <v>18</v>
      </c>
      <c r="AT247" s="40">
        <v>0.74082528188276042</v>
      </c>
      <c r="AU247" s="40">
        <v>1.0027098563145953</v>
      </c>
      <c r="AV247" s="89" t="s">
        <v>18</v>
      </c>
      <c r="AW247" s="89" t="s">
        <v>18</v>
      </c>
      <c r="AX247" s="89" t="s">
        <v>18</v>
      </c>
      <c r="AY247" s="42" t="s">
        <v>18</v>
      </c>
      <c r="AZ247" s="42" t="s">
        <v>18</v>
      </c>
      <c r="BA247" s="43">
        <v>26.188457443183488</v>
      </c>
    </row>
    <row r="248" spans="1:53" ht="14.25" customHeight="1" x14ac:dyDescent="0.25">
      <c r="A248" s="26" t="str">
        <f t="shared" ref="A248" si="558">B248</f>
        <v>Магаданская область</v>
      </c>
      <c r="B248" s="125" t="s">
        <v>101</v>
      </c>
      <c r="C248" s="27" t="s">
        <v>17</v>
      </c>
      <c r="D248" s="28">
        <f t="shared" ref="D248:G249" si="559">N248+X248+AH248</f>
        <v>144.31100000000001</v>
      </c>
      <c r="E248" s="29">
        <f t="shared" si="559"/>
        <v>131.65499999999997</v>
      </c>
      <c r="F248" s="29">
        <f t="shared" si="559"/>
        <v>137.786</v>
      </c>
      <c r="G248" s="29">
        <f t="shared" si="559"/>
        <v>147.53700000000001</v>
      </c>
      <c r="H248" s="30">
        <f t="shared" ref="H248:J249" si="560">E248/D248</f>
        <v>0.91230051763205833</v>
      </c>
      <c r="I248" s="30">
        <f t="shared" si="560"/>
        <v>1.0465686833010521</v>
      </c>
      <c r="J248" s="30">
        <f t="shared" si="560"/>
        <v>1.0707691637757102</v>
      </c>
      <c r="K248" s="29">
        <f t="shared" ref="K248:M249" si="561">E248-D248</f>
        <v>-12.656000000000034</v>
      </c>
      <c r="L248" s="29">
        <f t="shared" si="561"/>
        <v>6.1310000000000286</v>
      </c>
      <c r="M248" s="31">
        <v>9.7510000000000048</v>
      </c>
      <c r="N248" s="28">
        <v>1.8440000000000001</v>
      </c>
      <c r="O248" s="29">
        <v>2.1120000000000001</v>
      </c>
      <c r="P248" s="29">
        <v>2.1709999999999998</v>
      </c>
      <c r="Q248" s="29">
        <v>5.7039999999999997</v>
      </c>
      <c r="R248" s="30">
        <v>1.1453362255965294</v>
      </c>
      <c r="S248" s="30">
        <v>1.027935606060606</v>
      </c>
      <c r="T248" s="30">
        <v>2.6273606632888069</v>
      </c>
      <c r="U248" s="29">
        <v>0.26800000000000002</v>
      </c>
      <c r="V248" s="29">
        <v>5.8999999999999719E-2</v>
      </c>
      <c r="W248" s="31">
        <v>3.5329999999999999</v>
      </c>
      <c r="X248" s="28">
        <v>66.046000000000006</v>
      </c>
      <c r="Y248" s="29">
        <v>73.944999999999993</v>
      </c>
      <c r="Z248" s="29">
        <v>90.043000000000006</v>
      </c>
      <c r="AA248" s="29">
        <v>95.858000000000004</v>
      </c>
      <c r="AB248" s="30">
        <v>1.119598461678224</v>
      </c>
      <c r="AC248" s="30">
        <v>1.2177023463384951</v>
      </c>
      <c r="AD248" s="30">
        <v>1.0645802560998634</v>
      </c>
      <c r="AE248" s="29">
        <v>7.8989999999999867</v>
      </c>
      <c r="AF248" s="29">
        <v>16.098000000000013</v>
      </c>
      <c r="AG248" s="31">
        <v>5.8149999999999977</v>
      </c>
      <c r="AH248" s="28">
        <v>76.421000000000006</v>
      </c>
      <c r="AI248" s="29">
        <v>55.597999999999999</v>
      </c>
      <c r="AJ248" s="29">
        <v>45.572000000000003</v>
      </c>
      <c r="AK248" s="29">
        <v>45.975000000000001</v>
      </c>
      <c r="AL248" s="30">
        <v>0.72752253961607405</v>
      </c>
      <c r="AM248" s="30">
        <v>0.81966977229396742</v>
      </c>
      <c r="AN248" s="30">
        <v>1.008843149302203</v>
      </c>
      <c r="AO248" s="29">
        <v>-20.823000000000008</v>
      </c>
      <c r="AP248" s="29">
        <v>-10.025999999999996</v>
      </c>
      <c r="AQ248" s="31">
        <v>0.40299999999999869</v>
      </c>
      <c r="AR248" s="28" t="s">
        <v>18</v>
      </c>
      <c r="AS248" s="29" t="s">
        <v>18</v>
      </c>
      <c r="AT248" s="29">
        <v>15.7</v>
      </c>
      <c r="AU248" s="29">
        <v>13.128</v>
      </c>
      <c r="AV248" s="30" t="s">
        <v>18</v>
      </c>
      <c r="AW248" s="30" t="s">
        <v>18</v>
      </c>
      <c r="AX248" s="30">
        <v>0.83617834394904467</v>
      </c>
      <c r="AY248" s="29" t="s">
        <v>18</v>
      </c>
      <c r="AZ248" s="29" t="s">
        <v>18</v>
      </c>
      <c r="BA248" s="31">
        <v>-2.5719999999999992</v>
      </c>
    </row>
    <row r="249" spans="1:53" ht="14.25" customHeight="1" x14ac:dyDescent="0.25">
      <c r="A249" s="32" t="str">
        <f t="shared" ref="A249:A250" si="562">A248</f>
        <v>Магаданская область</v>
      </c>
      <c r="B249" s="123"/>
      <c r="C249" s="27" t="s">
        <v>19</v>
      </c>
      <c r="D249" s="33">
        <f t="shared" si="559"/>
        <v>101.20400000000001</v>
      </c>
      <c r="E249" s="34">
        <f t="shared" si="559"/>
        <v>132.78199999999998</v>
      </c>
      <c r="F249" s="34">
        <f t="shared" si="559"/>
        <v>172.81799999999998</v>
      </c>
      <c r="G249" s="34">
        <f t="shared" si="559"/>
        <v>187.87100000000001</v>
      </c>
      <c r="H249" s="35">
        <f t="shared" si="560"/>
        <v>1.3120232401881347</v>
      </c>
      <c r="I249" s="35">
        <f t="shared" si="560"/>
        <v>1.3015167718516065</v>
      </c>
      <c r="J249" s="35">
        <f t="shared" si="560"/>
        <v>1.0871031952690116</v>
      </c>
      <c r="K249" s="34">
        <f t="shared" si="561"/>
        <v>31.577999999999975</v>
      </c>
      <c r="L249" s="34">
        <f t="shared" si="561"/>
        <v>40.036000000000001</v>
      </c>
      <c r="M249" s="36">
        <v>15.053000000000026</v>
      </c>
      <c r="N249" s="33">
        <v>2.964</v>
      </c>
      <c r="O249" s="34">
        <v>4.0940000000000003</v>
      </c>
      <c r="P249" s="34">
        <v>4.4050000000000002</v>
      </c>
      <c r="Q249" s="34">
        <v>7.8769999999999998</v>
      </c>
      <c r="R249" s="35">
        <v>1.381241565452092</v>
      </c>
      <c r="S249" s="35">
        <v>1.0759648265754762</v>
      </c>
      <c r="T249" s="35">
        <v>1.7881952326901247</v>
      </c>
      <c r="U249" s="34">
        <v>1.1300000000000003</v>
      </c>
      <c r="V249" s="34">
        <v>0.31099999999999994</v>
      </c>
      <c r="W249" s="36">
        <v>3.4719999999999995</v>
      </c>
      <c r="X249" s="33">
        <v>86.242000000000004</v>
      </c>
      <c r="Y249" s="34">
        <v>115.113</v>
      </c>
      <c r="Z249" s="34">
        <v>147.85</v>
      </c>
      <c r="AA249" s="34">
        <v>160.46899999999999</v>
      </c>
      <c r="AB249" s="35">
        <v>1.334767282762459</v>
      </c>
      <c r="AC249" s="35">
        <v>1.2843901210115278</v>
      </c>
      <c r="AD249" s="35">
        <v>1.0853500169090293</v>
      </c>
      <c r="AE249" s="34">
        <v>28.870999999999995</v>
      </c>
      <c r="AF249" s="34">
        <v>32.736999999999995</v>
      </c>
      <c r="AG249" s="36">
        <v>12.619</v>
      </c>
      <c r="AH249" s="33">
        <v>11.997999999999999</v>
      </c>
      <c r="AI249" s="34">
        <v>13.574999999999999</v>
      </c>
      <c r="AJ249" s="34">
        <v>20.562999999999999</v>
      </c>
      <c r="AK249" s="34">
        <v>19.524999999999999</v>
      </c>
      <c r="AL249" s="35">
        <v>1.1314385730955159</v>
      </c>
      <c r="AM249" s="35">
        <v>1.5147697974217311</v>
      </c>
      <c r="AN249" s="35">
        <v>0.94952098429217524</v>
      </c>
      <c r="AO249" s="34">
        <v>1.577</v>
      </c>
      <c r="AP249" s="34">
        <v>6.9879999999999995</v>
      </c>
      <c r="AQ249" s="36">
        <v>-1.0380000000000003</v>
      </c>
      <c r="AR249" s="33">
        <v>7.9630000000000001</v>
      </c>
      <c r="AS249" s="34">
        <v>8.5920000000000005</v>
      </c>
      <c r="AT249" s="34">
        <v>16.222999999999999</v>
      </c>
      <c r="AU249" s="34">
        <v>17.751000000000001</v>
      </c>
      <c r="AV249" s="35">
        <v>1.0789903302775337</v>
      </c>
      <c r="AW249" s="35">
        <v>1.8881517690875231</v>
      </c>
      <c r="AX249" s="35">
        <v>1.0941872649941442</v>
      </c>
      <c r="AY249" s="34">
        <v>0.62900000000000045</v>
      </c>
      <c r="AZ249" s="34">
        <v>7.6309999999999985</v>
      </c>
      <c r="BA249" s="36">
        <v>1.5280000000000022</v>
      </c>
    </row>
    <row r="250" spans="1:53" ht="45.75" customHeight="1" thickBot="1" x14ac:dyDescent="0.3">
      <c r="A250" s="37" t="str">
        <f t="shared" si="562"/>
        <v>Магаданская область</v>
      </c>
      <c r="B250" s="124"/>
      <c r="C250" s="38" t="s">
        <v>20</v>
      </c>
      <c r="D250" s="39">
        <f t="shared" ref="D250:G250" si="563">D249/D248</f>
        <v>0.70129096188093776</v>
      </c>
      <c r="E250" s="40">
        <f t="shared" si="563"/>
        <v>1.0085602521742434</v>
      </c>
      <c r="F250" s="40">
        <f t="shared" si="563"/>
        <v>1.2542493431843582</v>
      </c>
      <c r="G250" s="40">
        <f t="shared" si="563"/>
        <v>1.2733822702101845</v>
      </c>
      <c r="H250" s="89" t="s">
        <v>18</v>
      </c>
      <c r="I250" s="89" t="s">
        <v>18</v>
      </c>
      <c r="J250" s="89" t="s">
        <v>18</v>
      </c>
      <c r="K250" s="42">
        <f t="shared" ref="K250:M250" si="564">(E250-D250)*100</f>
        <v>30.726929029330563</v>
      </c>
      <c r="L250" s="42">
        <f t="shared" si="564"/>
        <v>24.568909101011482</v>
      </c>
      <c r="M250" s="43">
        <v>1.9132927025826252</v>
      </c>
      <c r="N250" s="39">
        <v>1.6073752711496745</v>
      </c>
      <c r="O250" s="40">
        <v>1.9384469696969697</v>
      </c>
      <c r="P250" s="40">
        <v>2.0290188853063107</v>
      </c>
      <c r="Q250" s="40">
        <v>1.380960729312763</v>
      </c>
      <c r="R250" s="89" t="s">
        <v>18</v>
      </c>
      <c r="S250" s="89" t="s">
        <v>18</v>
      </c>
      <c r="T250" s="89" t="s">
        <v>18</v>
      </c>
      <c r="U250" s="42">
        <v>33.10716985472952</v>
      </c>
      <c r="V250" s="42">
        <v>9.0571915609340969</v>
      </c>
      <c r="W250" s="43">
        <v>-64.805815599354759</v>
      </c>
      <c r="X250" s="39">
        <v>1.3057868758138267</v>
      </c>
      <c r="Y250" s="40">
        <v>1.5567381161674219</v>
      </c>
      <c r="Z250" s="40">
        <v>1.6419932698821673</v>
      </c>
      <c r="AA250" s="40">
        <v>1.674028250119969</v>
      </c>
      <c r="AB250" s="89" t="s">
        <v>18</v>
      </c>
      <c r="AC250" s="89" t="s">
        <v>18</v>
      </c>
      <c r="AD250" s="89" t="s">
        <v>18</v>
      </c>
      <c r="AE250" s="42">
        <v>25.095124035359518</v>
      </c>
      <c r="AF250" s="42">
        <v>8.5255153714745457</v>
      </c>
      <c r="AG250" s="43">
        <v>3.2034980237801713</v>
      </c>
      <c r="AH250" s="39">
        <v>0.15699873071537926</v>
      </c>
      <c r="AI250" s="40">
        <v>0.24416345911723442</v>
      </c>
      <c r="AJ250" s="40">
        <v>0.45122004739752475</v>
      </c>
      <c r="AK250" s="40">
        <v>0.42468733007069054</v>
      </c>
      <c r="AL250" s="89" t="s">
        <v>18</v>
      </c>
      <c r="AM250" s="89" t="s">
        <v>18</v>
      </c>
      <c r="AN250" s="89" t="s">
        <v>18</v>
      </c>
      <c r="AO250" s="42">
        <v>8.7164728401855154</v>
      </c>
      <c r="AP250" s="42">
        <v>20.705658828029033</v>
      </c>
      <c r="AQ250" s="43">
        <v>-2.6532717326834208</v>
      </c>
      <c r="AR250" s="90" t="s">
        <v>18</v>
      </c>
      <c r="AS250" s="91" t="s">
        <v>18</v>
      </c>
      <c r="AT250" s="40">
        <v>1.033312101910828</v>
      </c>
      <c r="AU250" s="40">
        <v>1.3521480804387569</v>
      </c>
      <c r="AV250" s="89" t="s">
        <v>18</v>
      </c>
      <c r="AW250" s="89" t="s">
        <v>18</v>
      </c>
      <c r="AX250" s="89" t="s">
        <v>18</v>
      </c>
      <c r="AY250" s="42" t="s">
        <v>18</v>
      </c>
      <c r="AZ250" s="42" t="s">
        <v>18</v>
      </c>
      <c r="BA250" s="43">
        <v>31.883597852792889</v>
      </c>
    </row>
    <row r="251" spans="1:53" ht="14.25" customHeight="1" x14ac:dyDescent="0.25">
      <c r="A251" s="26" t="str">
        <f t="shared" ref="A251" si="565">B251</f>
        <v>Сахалинская область</v>
      </c>
      <c r="B251" s="125" t="s">
        <v>102</v>
      </c>
      <c r="C251" s="27" t="s">
        <v>17</v>
      </c>
      <c r="D251" s="28">
        <f t="shared" ref="D251:G252" si="566">N251+X251+AH251</f>
        <v>630.27099999999996</v>
      </c>
      <c r="E251" s="29">
        <f t="shared" si="566"/>
        <v>773.68799999999999</v>
      </c>
      <c r="F251" s="29">
        <f t="shared" si="566"/>
        <v>871.23</v>
      </c>
      <c r="G251" s="29">
        <f t="shared" si="566"/>
        <v>884.40700000000004</v>
      </c>
      <c r="H251" s="30">
        <f t="shared" ref="H251:J252" si="567">E251/D251</f>
        <v>1.2275481499228111</v>
      </c>
      <c r="I251" s="30">
        <f t="shared" si="567"/>
        <v>1.1260740763718708</v>
      </c>
      <c r="J251" s="30">
        <f t="shared" si="567"/>
        <v>1.0151245939648543</v>
      </c>
      <c r="K251" s="29">
        <f t="shared" ref="K251:M252" si="568">E251-D251</f>
        <v>143.41700000000003</v>
      </c>
      <c r="L251" s="29">
        <f t="shared" si="568"/>
        <v>97.54200000000003</v>
      </c>
      <c r="M251" s="31">
        <v>13.177000000000021</v>
      </c>
      <c r="N251" s="28">
        <v>56.530999999999999</v>
      </c>
      <c r="O251" s="29">
        <v>56.962000000000003</v>
      </c>
      <c r="P251" s="29">
        <v>63.238</v>
      </c>
      <c r="Q251" s="29">
        <v>56.445999999999998</v>
      </c>
      <c r="R251" s="30">
        <v>1.0076241354301181</v>
      </c>
      <c r="S251" s="30">
        <v>1.1101787156349847</v>
      </c>
      <c r="T251" s="30">
        <v>0.89259622378949366</v>
      </c>
      <c r="U251" s="29">
        <v>0.43100000000000449</v>
      </c>
      <c r="V251" s="29">
        <v>6.2759999999999962</v>
      </c>
      <c r="W251" s="31">
        <v>-6.7920000000000016</v>
      </c>
      <c r="X251" s="28">
        <v>428.58499999999998</v>
      </c>
      <c r="Y251" s="29">
        <v>452.69900000000001</v>
      </c>
      <c r="Z251" s="29">
        <v>542.72299999999996</v>
      </c>
      <c r="AA251" s="29">
        <v>514.452</v>
      </c>
      <c r="AB251" s="30">
        <v>1.0562642182997539</v>
      </c>
      <c r="AC251" s="30">
        <v>1.1988606115763454</v>
      </c>
      <c r="AD251" s="30">
        <v>0.94790897013762088</v>
      </c>
      <c r="AE251" s="29">
        <v>24.114000000000033</v>
      </c>
      <c r="AF251" s="29">
        <v>90.023999999999944</v>
      </c>
      <c r="AG251" s="31">
        <v>-28.270999999999958</v>
      </c>
      <c r="AH251" s="28">
        <v>145.155</v>
      </c>
      <c r="AI251" s="29">
        <v>264.02699999999999</v>
      </c>
      <c r="AJ251" s="29">
        <v>265.26900000000001</v>
      </c>
      <c r="AK251" s="29">
        <v>313.50900000000001</v>
      </c>
      <c r="AL251" s="30">
        <v>1.8189314870311046</v>
      </c>
      <c r="AM251" s="30">
        <v>1.0047040643570544</v>
      </c>
      <c r="AN251" s="30">
        <v>1.1818531377582755</v>
      </c>
      <c r="AO251" s="29">
        <v>118.87199999999999</v>
      </c>
      <c r="AP251" s="29">
        <v>1.2420000000000186</v>
      </c>
      <c r="AQ251" s="31">
        <v>48.240000000000009</v>
      </c>
      <c r="AR251" s="28" t="s">
        <v>18</v>
      </c>
      <c r="AS251" s="29" t="s">
        <v>18</v>
      </c>
      <c r="AT251" s="29">
        <v>46.417999999999999</v>
      </c>
      <c r="AU251" s="29">
        <v>47.21</v>
      </c>
      <c r="AV251" s="30" t="s">
        <v>18</v>
      </c>
      <c r="AW251" s="30" t="s">
        <v>18</v>
      </c>
      <c r="AX251" s="30">
        <v>1.0170623465035116</v>
      </c>
      <c r="AY251" s="29" t="s">
        <v>18</v>
      </c>
      <c r="AZ251" s="29" t="s">
        <v>18</v>
      </c>
      <c r="BA251" s="31">
        <v>0.79200000000000159</v>
      </c>
    </row>
    <row r="252" spans="1:53" ht="14.25" customHeight="1" x14ac:dyDescent="0.25">
      <c r="A252" s="32" t="str">
        <f t="shared" ref="A252:A253" si="569">A251</f>
        <v>Сахалинская область</v>
      </c>
      <c r="B252" s="123"/>
      <c r="C252" s="27" t="s">
        <v>19</v>
      </c>
      <c r="D252" s="33">
        <f t="shared" si="566"/>
        <v>592.05400000000009</v>
      </c>
      <c r="E252" s="34">
        <f t="shared" si="566"/>
        <v>708.298</v>
      </c>
      <c r="F252" s="34">
        <f t="shared" si="566"/>
        <v>879.84699999999998</v>
      </c>
      <c r="G252" s="34">
        <f t="shared" si="566"/>
        <v>967.12199999999996</v>
      </c>
      <c r="H252" s="35">
        <f t="shared" si="567"/>
        <v>1.1963401986980915</v>
      </c>
      <c r="I252" s="35">
        <f t="shared" si="567"/>
        <v>1.2421989049806719</v>
      </c>
      <c r="J252" s="35">
        <f t="shared" si="567"/>
        <v>1.0991933824858184</v>
      </c>
      <c r="K252" s="34">
        <f t="shared" si="568"/>
        <v>116.24399999999991</v>
      </c>
      <c r="L252" s="34">
        <f t="shared" si="568"/>
        <v>171.54899999999998</v>
      </c>
      <c r="M252" s="36">
        <v>87.274999999999977</v>
      </c>
      <c r="N252" s="33">
        <v>41.896999999999998</v>
      </c>
      <c r="O252" s="34">
        <v>52.545000000000002</v>
      </c>
      <c r="P252" s="34">
        <v>56.274999999999999</v>
      </c>
      <c r="Q252" s="34">
        <v>57.741999999999997</v>
      </c>
      <c r="R252" s="35">
        <v>1.2541470749695682</v>
      </c>
      <c r="S252" s="35">
        <v>1.0709867732419831</v>
      </c>
      <c r="T252" s="35">
        <v>1.0260684140382053</v>
      </c>
      <c r="U252" s="34">
        <v>10.648000000000003</v>
      </c>
      <c r="V252" s="34">
        <v>3.7299999999999969</v>
      </c>
      <c r="W252" s="36">
        <v>1.4669999999999987</v>
      </c>
      <c r="X252" s="33">
        <v>526.03399999999999</v>
      </c>
      <c r="Y252" s="34">
        <v>617.23</v>
      </c>
      <c r="Z252" s="34">
        <v>733.49699999999996</v>
      </c>
      <c r="AA252" s="34">
        <v>841.35299999999995</v>
      </c>
      <c r="AB252" s="35">
        <v>1.1733652197386482</v>
      </c>
      <c r="AC252" s="35">
        <v>1.1883690034509016</v>
      </c>
      <c r="AD252" s="35">
        <v>1.147043546190373</v>
      </c>
      <c r="AE252" s="34">
        <v>91.196000000000026</v>
      </c>
      <c r="AF252" s="34">
        <v>116.26699999999994</v>
      </c>
      <c r="AG252" s="36">
        <v>107.85599999999999</v>
      </c>
      <c r="AH252" s="33">
        <v>24.123000000000001</v>
      </c>
      <c r="AI252" s="34">
        <v>38.523000000000003</v>
      </c>
      <c r="AJ252" s="34">
        <v>90.075000000000003</v>
      </c>
      <c r="AK252" s="34">
        <v>68.027000000000001</v>
      </c>
      <c r="AL252" s="35">
        <v>1.5969406790200225</v>
      </c>
      <c r="AM252" s="35">
        <v>2.3382135347714352</v>
      </c>
      <c r="AN252" s="35">
        <v>0.75522620038856503</v>
      </c>
      <c r="AO252" s="34">
        <v>14.400000000000002</v>
      </c>
      <c r="AP252" s="34">
        <v>51.552</v>
      </c>
      <c r="AQ252" s="36">
        <v>-22.048000000000002</v>
      </c>
      <c r="AR252" s="33">
        <v>20.341999999999999</v>
      </c>
      <c r="AS252" s="34">
        <v>29.943999999999999</v>
      </c>
      <c r="AT252" s="34">
        <v>37.198999999999998</v>
      </c>
      <c r="AU252" s="34">
        <v>42.328000000000003</v>
      </c>
      <c r="AV252" s="35">
        <v>1.4720283157998231</v>
      </c>
      <c r="AW252" s="35">
        <v>1.2422855997862676</v>
      </c>
      <c r="AX252" s="35">
        <v>1.1378800505389932</v>
      </c>
      <c r="AY252" s="34">
        <v>9.6020000000000003</v>
      </c>
      <c r="AZ252" s="34">
        <v>7.254999999999999</v>
      </c>
      <c r="BA252" s="36">
        <v>5.1290000000000049</v>
      </c>
    </row>
    <row r="253" spans="1:53" ht="45.75" customHeight="1" thickBot="1" x14ac:dyDescent="0.3">
      <c r="A253" s="37" t="str">
        <f t="shared" si="569"/>
        <v>Сахалинская область</v>
      </c>
      <c r="B253" s="124"/>
      <c r="C253" s="38" t="s">
        <v>20</v>
      </c>
      <c r="D253" s="39">
        <f t="shared" ref="D253:G253" si="570">D252/D251</f>
        <v>0.93936417826617458</v>
      </c>
      <c r="E253" s="40">
        <f t="shared" si="570"/>
        <v>0.91548272688732413</v>
      </c>
      <c r="F253" s="40">
        <f t="shared" si="570"/>
        <v>1.0098906144186954</v>
      </c>
      <c r="G253" s="40">
        <f t="shared" si="570"/>
        <v>1.0935259445029266</v>
      </c>
      <c r="H253" s="89" t="s">
        <v>18</v>
      </c>
      <c r="I253" s="89" t="s">
        <v>18</v>
      </c>
      <c r="J253" s="89" t="s">
        <v>18</v>
      </c>
      <c r="K253" s="42">
        <f t="shared" ref="K253:M253" si="571">(E253-D253)*100</f>
        <v>-2.3881451378850449</v>
      </c>
      <c r="L253" s="42">
        <f t="shared" si="571"/>
        <v>9.4407887531371308</v>
      </c>
      <c r="M253" s="43">
        <v>8.3635330084231185</v>
      </c>
      <c r="N253" s="39">
        <v>0.74113318356300084</v>
      </c>
      <c r="O253" s="40">
        <v>0.92245707664758958</v>
      </c>
      <c r="P253" s="40">
        <v>0.88989215345203831</v>
      </c>
      <c r="Q253" s="40">
        <v>1.0229599971654324</v>
      </c>
      <c r="R253" s="89" t="s">
        <v>18</v>
      </c>
      <c r="S253" s="89" t="s">
        <v>18</v>
      </c>
      <c r="T253" s="89" t="s">
        <v>18</v>
      </c>
      <c r="U253" s="42">
        <v>18.132389308458873</v>
      </c>
      <c r="V253" s="42">
        <v>-3.2564923195551265</v>
      </c>
      <c r="W253" s="43">
        <v>13.306784371339408</v>
      </c>
      <c r="X253" s="39">
        <v>1.2273737998296721</v>
      </c>
      <c r="Y253" s="40">
        <v>1.3634445845915277</v>
      </c>
      <c r="Z253" s="40">
        <v>1.3515126500995904</v>
      </c>
      <c r="AA253" s="40">
        <v>1.6354353758951272</v>
      </c>
      <c r="AB253" s="89" t="s">
        <v>18</v>
      </c>
      <c r="AC253" s="89" t="s">
        <v>18</v>
      </c>
      <c r="AD253" s="89" t="s">
        <v>18</v>
      </c>
      <c r="AE253" s="42">
        <v>13.607078476185563</v>
      </c>
      <c r="AF253" s="42">
        <v>-1.1931934491937302</v>
      </c>
      <c r="AG253" s="43">
        <v>28.39227257955368</v>
      </c>
      <c r="AH253" s="39">
        <v>0.16618786814095279</v>
      </c>
      <c r="AI253" s="40">
        <v>0.14590553238873299</v>
      </c>
      <c r="AJ253" s="40">
        <v>0.33956097395474028</v>
      </c>
      <c r="AK253" s="40">
        <v>0.21698579626103237</v>
      </c>
      <c r="AL253" s="89" t="s">
        <v>18</v>
      </c>
      <c r="AM253" s="89" t="s">
        <v>18</v>
      </c>
      <c r="AN253" s="89" t="s">
        <v>18</v>
      </c>
      <c r="AO253" s="42">
        <v>-2.02823357522198</v>
      </c>
      <c r="AP253" s="42">
        <v>19.365544156600727</v>
      </c>
      <c r="AQ253" s="43">
        <v>-12.257517769370791</v>
      </c>
      <c r="AR253" s="90" t="s">
        <v>18</v>
      </c>
      <c r="AS253" s="91" t="s">
        <v>18</v>
      </c>
      <c r="AT253" s="40">
        <v>0.80139170149510963</v>
      </c>
      <c r="AU253" s="40">
        <v>0.89658970557085371</v>
      </c>
      <c r="AV253" s="89" t="s">
        <v>18</v>
      </c>
      <c r="AW253" s="89" t="s">
        <v>18</v>
      </c>
      <c r="AX253" s="89" t="s">
        <v>18</v>
      </c>
      <c r="AY253" s="42" t="s">
        <v>18</v>
      </c>
      <c r="AZ253" s="42" t="s">
        <v>18</v>
      </c>
      <c r="BA253" s="43">
        <v>9.519800407574408</v>
      </c>
    </row>
    <row r="254" spans="1:53" ht="14.25" customHeight="1" x14ac:dyDescent="0.25">
      <c r="A254" s="26" t="str">
        <f t="shared" ref="A254" si="572">B254</f>
        <v>Еврейская автономная область</v>
      </c>
      <c r="B254" s="125" t="s">
        <v>103</v>
      </c>
      <c r="C254" s="27" t="s">
        <v>17</v>
      </c>
      <c r="D254" s="28">
        <f t="shared" ref="D254:G255" si="573">N254+X254+AH254</f>
        <v>122.01599999999999</v>
      </c>
      <c r="E254" s="29">
        <f t="shared" si="573"/>
        <v>143.22200000000001</v>
      </c>
      <c r="F254" s="29">
        <f t="shared" si="573"/>
        <v>172.82999999999998</v>
      </c>
      <c r="G254" s="29">
        <f t="shared" si="573"/>
        <v>166.14500000000001</v>
      </c>
      <c r="H254" s="30">
        <f t="shared" ref="H254:J255" si="574">E254/D254</f>
        <v>1.1737968790978235</v>
      </c>
      <c r="I254" s="30">
        <f t="shared" si="574"/>
        <v>1.2067280166454872</v>
      </c>
      <c r="J254" s="30">
        <f t="shared" si="574"/>
        <v>0.9613203726204943</v>
      </c>
      <c r="K254" s="29">
        <f t="shared" ref="K254:M255" si="575">E254-D254</f>
        <v>21.206000000000017</v>
      </c>
      <c r="L254" s="29">
        <f t="shared" si="575"/>
        <v>29.607999999999976</v>
      </c>
      <c r="M254" s="31">
        <v>-6.6849999999999739</v>
      </c>
      <c r="N254" s="28">
        <v>17.585000000000001</v>
      </c>
      <c r="O254" s="29">
        <v>19.289000000000001</v>
      </c>
      <c r="P254" s="29">
        <v>21.545000000000002</v>
      </c>
      <c r="Q254" s="29">
        <v>24.792000000000002</v>
      </c>
      <c r="R254" s="30">
        <v>1.0969007676997442</v>
      </c>
      <c r="S254" s="30">
        <v>1.1169578516252787</v>
      </c>
      <c r="T254" s="30">
        <v>1.150707820840102</v>
      </c>
      <c r="U254" s="29">
        <v>1.7040000000000006</v>
      </c>
      <c r="V254" s="29">
        <v>2.2560000000000002</v>
      </c>
      <c r="W254" s="31">
        <v>3.2469999999999999</v>
      </c>
      <c r="X254" s="28">
        <v>65.293999999999997</v>
      </c>
      <c r="Y254" s="29">
        <v>78.555000000000007</v>
      </c>
      <c r="Z254" s="29">
        <v>102.125</v>
      </c>
      <c r="AA254" s="29">
        <v>93.179000000000002</v>
      </c>
      <c r="AB254" s="30">
        <v>1.203096762336509</v>
      </c>
      <c r="AC254" s="30">
        <v>1.3000445547705428</v>
      </c>
      <c r="AD254" s="30">
        <v>0.91240146878824968</v>
      </c>
      <c r="AE254" s="29">
        <v>13.26100000000001</v>
      </c>
      <c r="AF254" s="29">
        <v>23.569999999999993</v>
      </c>
      <c r="AG254" s="31">
        <v>-8.945999999999998</v>
      </c>
      <c r="AH254" s="28">
        <v>39.137</v>
      </c>
      <c r="AI254" s="29">
        <v>45.378</v>
      </c>
      <c r="AJ254" s="29">
        <v>49.16</v>
      </c>
      <c r="AK254" s="29">
        <v>48.173999999999999</v>
      </c>
      <c r="AL254" s="30">
        <v>1.1594654674604594</v>
      </c>
      <c r="AM254" s="30">
        <v>1.0833443518885804</v>
      </c>
      <c r="AN254" s="30">
        <v>0.97994304312449154</v>
      </c>
      <c r="AO254" s="29">
        <v>6.2409999999999997</v>
      </c>
      <c r="AP254" s="29">
        <v>3.7819999999999965</v>
      </c>
      <c r="AQ254" s="31">
        <v>-0.9859999999999971</v>
      </c>
      <c r="AR254" s="28" t="s">
        <v>18</v>
      </c>
      <c r="AS254" s="29" t="s">
        <v>18</v>
      </c>
      <c r="AT254" s="29">
        <v>23.547999999999998</v>
      </c>
      <c r="AU254" s="29">
        <v>23.663</v>
      </c>
      <c r="AV254" s="30" t="s">
        <v>18</v>
      </c>
      <c r="AW254" s="30" t="s">
        <v>18</v>
      </c>
      <c r="AX254" s="30">
        <v>1.004883641922881</v>
      </c>
      <c r="AY254" s="29" t="s">
        <v>18</v>
      </c>
      <c r="AZ254" s="29" t="s">
        <v>18</v>
      </c>
      <c r="BA254" s="31">
        <v>0.11500000000000199</v>
      </c>
    </row>
    <row r="255" spans="1:53" ht="14.25" customHeight="1" x14ac:dyDescent="0.25">
      <c r="A255" s="32" t="str">
        <f t="shared" ref="A255:A256" si="576">A254</f>
        <v>Еврейская автономная область</v>
      </c>
      <c r="B255" s="123"/>
      <c r="C255" s="27" t="s">
        <v>19</v>
      </c>
      <c r="D255" s="33">
        <f t="shared" si="573"/>
        <v>69.980999999999995</v>
      </c>
      <c r="E255" s="34">
        <f t="shared" si="573"/>
        <v>91.893000000000001</v>
      </c>
      <c r="F255" s="34">
        <f t="shared" si="573"/>
        <v>111.28299999999999</v>
      </c>
      <c r="G255" s="34">
        <f t="shared" si="573"/>
        <v>133.88799999999998</v>
      </c>
      <c r="H255" s="35">
        <f t="shared" si="574"/>
        <v>1.313113559394693</v>
      </c>
      <c r="I255" s="35">
        <f t="shared" si="574"/>
        <v>1.2110062790419291</v>
      </c>
      <c r="J255" s="35">
        <f t="shared" si="574"/>
        <v>1.203130756719355</v>
      </c>
      <c r="K255" s="34">
        <f t="shared" si="575"/>
        <v>21.912000000000006</v>
      </c>
      <c r="L255" s="34">
        <f t="shared" si="575"/>
        <v>19.389999999999986</v>
      </c>
      <c r="M255" s="36">
        <v>22.60499999999999</v>
      </c>
      <c r="N255" s="33">
        <v>12.77</v>
      </c>
      <c r="O255" s="34">
        <v>18.091000000000001</v>
      </c>
      <c r="P255" s="34">
        <v>21.184000000000001</v>
      </c>
      <c r="Q255" s="34">
        <v>24.951000000000001</v>
      </c>
      <c r="R255" s="35">
        <v>1.4166797180892718</v>
      </c>
      <c r="S255" s="35">
        <v>1.1709689901055773</v>
      </c>
      <c r="T255" s="35">
        <v>1.1778228851963746</v>
      </c>
      <c r="U255" s="34">
        <v>5.3210000000000015</v>
      </c>
      <c r="V255" s="34">
        <v>3.093</v>
      </c>
      <c r="W255" s="36">
        <v>3.7669999999999995</v>
      </c>
      <c r="X255" s="33">
        <v>46.542999999999999</v>
      </c>
      <c r="Y255" s="34">
        <v>59.944000000000003</v>
      </c>
      <c r="Z255" s="34">
        <v>72.221999999999994</v>
      </c>
      <c r="AA255" s="34">
        <v>87.201999999999998</v>
      </c>
      <c r="AB255" s="35">
        <v>1.2879272930408441</v>
      </c>
      <c r="AC255" s="35">
        <v>1.2048245028693445</v>
      </c>
      <c r="AD255" s="35">
        <v>1.2074160228185318</v>
      </c>
      <c r="AE255" s="34">
        <v>13.401000000000003</v>
      </c>
      <c r="AF255" s="34">
        <v>12.277999999999992</v>
      </c>
      <c r="AG255" s="36">
        <v>14.980000000000004</v>
      </c>
      <c r="AH255" s="33">
        <v>10.667999999999999</v>
      </c>
      <c r="AI255" s="34">
        <v>13.858000000000001</v>
      </c>
      <c r="AJ255" s="34">
        <v>17.876999999999999</v>
      </c>
      <c r="AK255" s="34">
        <v>21.734999999999999</v>
      </c>
      <c r="AL255" s="35">
        <v>1.2990251218597677</v>
      </c>
      <c r="AM255" s="35">
        <v>1.2900129888872851</v>
      </c>
      <c r="AN255" s="35">
        <v>1.2158080214801141</v>
      </c>
      <c r="AO255" s="34">
        <v>3.1900000000000013</v>
      </c>
      <c r="AP255" s="34">
        <v>4.0189999999999984</v>
      </c>
      <c r="AQ255" s="36">
        <v>3.8580000000000005</v>
      </c>
      <c r="AR255" s="33">
        <v>6.827</v>
      </c>
      <c r="AS255" s="34">
        <v>9.5470000000000006</v>
      </c>
      <c r="AT255" s="34">
        <v>13.321</v>
      </c>
      <c r="AU255" s="34">
        <v>16.053000000000001</v>
      </c>
      <c r="AV255" s="35">
        <v>1.398418045993848</v>
      </c>
      <c r="AW255" s="35">
        <v>1.3953074264166754</v>
      </c>
      <c r="AX255" s="35">
        <v>1.2050897079798815</v>
      </c>
      <c r="AY255" s="34">
        <v>2.7200000000000006</v>
      </c>
      <c r="AZ255" s="34">
        <v>3.7739999999999991</v>
      </c>
      <c r="BA255" s="36">
        <v>2.7320000000000011</v>
      </c>
    </row>
    <row r="256" spans="1:53" ht="45.75" customHeight="1" thickBot="1" x14ac:dyDescent="0.3">
      <c r="A256" s="37" t="str">
        <f t="shared" si="576"/>
        <v>Еврейская автономная область</v>
      </c>
      <c r="B256" s="124"/>
      <c r="C256" s="38" t="s">
        <v>20</v>
      </c>
      <c r="D256" s="39">
        <f t="shared" ref="D256:G256" si="577">D255/D254</f>
        <v>0.57353953579858374</v>
      </c>
      <c r="E256" s="40">
        <f t="shared" si="577"/>
        <v>0.64161232212928176</v>
      </c>
      <c r="F256" s="40">
        <f t="shared" si="577"/>
        <v>0.64388705664525836</v>
      </c>
      <c r="G256" s="40">
        <f t="shared" si="577"/>
        <v>0.80585031147491626</v>
      </c>
      <c r="H256" s="89" t="s">
        <v>18</v>
      </c>
      <c r="I256" s="89" t="s">
        <v>18</v>
      </c>
      <c r="J256" s="89" t="s">
        <v>18</v>
      </c>
      <c r="K256" s="42">
        <f t="shared" ref="K256:M256" si="578">(E256-D256)*100</f>
        <v>6.8072786330698021</v>
      </c>
      <c r="L256" s="42">
        <f t="shared" si="578"/>
        <v>0.22747345159765953</v>
      </c>
      <c r="M256" s="43">
        <v>16.19632548296579</v>
      </c>
      <c r="N256" s="39">
        <v>0.72618709127096948</v>
      </c>
      <c r="O256" s="40">
        <v>0.93789206283373938</v>
      </c>
      <c r="P256" s="40">
        <v>0.98324437224414019</v>
      </c>
      <c r="Q256" s="40">
        <v>1.0064133591481121</v>
      </c>
      <c r="R256" s="89" t="s">
        <v>18</v>
      </c>
      <c r="S256" s="89" t="s">
        <v>18</v>
      </c>
      <c r="T256" s="89" t="s">
        <v>18</v>
      </c>
      <c r="U256" s="42">
        <v>21.170497156276991</v>
      </c>
      <c r="V256" s="42">
        <v>4.53523094104008</v>
      </c>
      <c r="W256" s="43">
        <v>2.3168986903971955</v>
      </c>
      <c r="X256" s="39">
        <v>0.71282200508469384</v>
      </c>
      <c r="Y256" s="40">
        <v>0.76308319012157089</v>
      </c>
      <c r="Z256" s="40">
        <v>0.70719216646266825</v>
      </c>
      <c r="AA256" s="40">
        <v>0.93585464536000595</v>
      </c>
      <c r="AB256" s="89" t="s">
        <v>18</v>
      </c>
      <c r="AC256" s="89" t="s">
        <v>18</v>
      </c>
      <c r="AD256" s="89" t="s">
        <v>18</v>
      </c>
      <c r="AE256" s="42">
        <v>5.0261185036877043</v>
      </c>
      <c r="AF256" s="42">
        <v>-5.5891023658902643</v>
      </c>
      <c r="AG256" s="43">
        <v>22.866247889733771</v>
      </c>
      <c r="AH256" s="39">
        <v>0.27258093364335539</v>
      </c>
      <c r="AI256" s="40">
        <v>0.30539027722685003</v>
      </c>
      <c r="AJ256" s="40">
        <v>0.3636493083807974</v>
      </c>
      <c r="AK256" s="40">
        <v>0.45117698343504792</v>
      </c>
      <c r="AL256" s="89" t="s">
        <v>18</v>
      </c>
      <c r="AM256" s="89" t="s">
        <v>18</v>
      </c>
      <c r="AN256" s="89" t="s">
        <v>18</v>
      </c>
      <c r="AO256" s="42">
        <v>3.2809343583494632</v>
      </c>
      <c r="AP256" s="42">
        <v>5.8259031153947376</v>
      </c>
      <c r="AQ256" s="43">
        <v>8.7527675054250516</v>
      </c>
      <c r="AR256" s="90" t="s">
        <v>18</v>
      </c>
      <c r="AS256" s="91" t="s">
        <v>18</v>
      </c>
      <c r="AT256" s="40">
        <v>0.56569560047562428</v>
      </c>
      <c r="AU256" s="40">
        <v>0.67840087900942403</v>
      </c>
      <c r="AV256" s="89" t="s">
        <v>18</v>
      </c>
      <c r="AW256" s="89" t="s">
        <v>18</v>
      </c>
      <c r="AX256" s="89" t="s">
        <v>18</v>
      </c>
      <c r="AY256" s="42" t="s">
        <v>18</v>
      </c>
      <c r="AZ256" s="42" t="s">
        <v>18</v>
      </c>
      <c r="BA256" s="43">
        <v>11.270527853379974</v>
      </c>
    </row>
    <row r="257" spans="1:53" ht="14.25" customHeight="1" x14ac:dyDescent="0.25">
      <c r="A257" s="26" t="str">
        <f t="shared" ref="A257" si="579">B257</f>
        <v>Чукотский АО</v>
      </c>
      <c r="B257" s="125" t="s">
        <v>104</v>
      </c>
      <c r="C257" s="27" t="s">
        <v>17</v>
      </c>
      <c r="D257" s="28">
        <f t="shared" ref="D257:G258" si="580">N257+X257+AH257</f>
        <v>23.152000000000001</v>
      </c>
      <c r="E257" s="29">
        <f t="shared" si="580"/>
        <v>28.127000000000002</v>
      </c>
      <c r="F257" s="29">
        <f t="shared" si="580"/>
        <v>27.868000000000002</v>
      </c>
      <c r="G257" s="29">
        <f t="shared" si="580"/>
        <v>26.472999999999999</v>
      </c>
      <c r="H257" s="30">
        <f t="shared" ref="H257:J258" si="581">E257/D257</f>
        <v>1.2148842432619213</v>
      </c>
      <c r="I257" s="30">
        <f t="shared" si="581"/>
        <v>0.99079176591886797</v>
      </c>
      <c r="J257" s="30">
        <f t="shared" si="581"/>
        <v>0.94994258647911567</v>
      </c>
      <c r="K257" s="29">
        <f t="shared" ref="K257:M258" si="582">E257-D257</f>
        <v>4.9750000000000014</v>
      </c>
      <c r="L257" s="29">
        <f t="shared" si="582"/>
        <v>-0.25900000000000034</v>
      </c>
      <c r="M257" s="31">
        <v>-1.3950000000000031</v>
      </c>
      <c r="N257" s="28">
        <v>1.169</v>
      </c>
      <c r="O257" s="29">
        <v>1.847</v>
      </c>
      <c r="P257" s="29">
        <v>2.1589999999999998</v>
      </c>
      <c r="Q257" s="29">
        <v>1.853</v>
      </c>
      <c r="R257" s="30">
        <v>1.5799828913601368</v>
      </c>
      <c r="S257" s="30">
        <v>1.1689225771521385</v>
      </c>
      <c r="T257" s="30">
        <v>0.8582677165354331</v>
      </c>
      <c r="U257" s="29">
        <v>0.67799999999999994</v>
      </c>
      <c r="V257" s="29">
        <v>0.31199999999999983</v>
      </c>
      <c r="W257" s="31">
        <v>-0.30599999999999983</v>
      </c>
      <c r="X257" s="28">
        <v>4.625</v>
      </c>
      <c r="Y257" s="29">
        <v>4.7450000000000001</v>
      </c>
      <c r="Z257" s="29">
        <v>7.0279999999999996</v>
      </c>
      <c r="AA257" s="29">
        <v>7.0759999999999996</v>
      </c>
      <c r="AB257" s="30">
        <v>1.0259459459459459</v>
      </c>
      <c r="AC257" s="30">
        <v>1.4811380400421494</v>
      </c>
      <c r="AD257" s="30">
        <v>1.0068298235628912</v>
      </c>
      <c r="AE257" s="29">
        <v>0.12000000000000011</v>
      </c>
      <c r="AF257" s="29">
        <v>2.2829999999999995</v>
      </c>
      <c r="AG257" s="31">
        <v>4.8000000000000043E-2</v>
      </c>
      <c r="AH257" s="28">
        <v>17.358000000000001</v>
      </c>
      <c r="AI257" s="29">
        <v>21.535</v>
      </c>
      <c r="AJ257" s="29">
        <v>18.681000000000001</v>
      </c>
      <c r="AK257" s="29">
        <v>17.544</v>
      </c>
      <c r="AL257" s="30">
        <v>1.2406383223873718</v>
      </c>
      <c r="AM257" s="30">
        <v>0.86747155792895292</v>
      </c>
      <c r="AN257" s="30">
        <v>0.93913602055564471</v>
      </c>
      <c r="AO257" s="29">
        <v>4.1769999999999996</v>
      </c>
      <c r="AP257" s="29">
        <v>-2.8539999999999992</v>
      </c>
      <c r="AQ257" s="31">
        <v>-1.1370000000000005</v>
      </c>
      <c r="AR257" s="28" t="s">
        <v>18</v>
      </c>
      <c r="AS257" s="29" t="s">
        <v>18</v>
      </c>
      <c r="AT257" s="29">
        <v>4.1079999999999997</v>
      </c>
      <c r="AU257" s="29">
        <v>2.3929999999999998</v>
      </c>
      <c r="AV257" s="30" t="s">
        <v>18</v>
      </c>
      <c r="AW257" s="30" t="s">
        <v>18</v>
      </c>
      <c r="AX257" s="30">
        <v>0.58252190847127561</v>
      </c>
      <c r="AY257" s="29" t="s">
        <v>18</v>
      </c>
      <c r="AZ257" s="29" t="s">
        <v>18</v>
      </c>
      <c r="BA257" s="31">
        <v>-1.7149999999999999</v>
      </c>
    </row>
    <row r="258" spans="1:53" ht="14.25" customHeight="1" x14ac:dyDescent="0.25">
      <c r="A258" s="32" t="str">
        <f t="shared" ref="A258:A259" si="583">A257</f>
        <v>Чукотский АО</v>
      </c>
      <c r="B258" s="123"/>
      <c r="C258" s="27" t="s">
        <v>19</v>
      </c>
      <c r="D258" s="33">
        <f t="shared" si="580"/>
        <v>4.3709999999999996</v>
      </c>
      <c r="E258" s="34">
        <f t="shared" si="580"/>
        <v>5.8940000000000001</v>
      </c>
      <c r="F258" s="34">
        <f t="shared" si="580"/>
        <v>6.78</v>
      </c>
      <c r="G258" s="34">
        <f t="shared" si="580"/>
        <v>9.4439999999999991</v>
      </c>
      <c r="H258" s="35">
        <f t="shared" si="581"/>
        <v>1.3484328528940748</v>
      </c>
      <c r="I258" s="35">
        <f t="shared" si="581"/>
        <v>1.150322361723787</v>
      </c>
      <c r="J258" s="35">
        <f t="shared" si="581"/>
        <v>1.3929203539823007</v>
      </c>
      <c r="K258" s="34">
        <f t="shared" si="582"/>
        <v>1.5230000000000006</v>
      </c>
      <c r="L258" s="34">
        <f t="shared" si="582"/>
        <v>0.88600000000000012</v>
      </c>
      <c r="M258" s="36">
        <v>2.6639999999999988</v>
      </c>
      <c r="N258" s="33">
        <v>0.51400000000000001</v>
      </c>
      <c r="O258" s="34">
        <v>1.133</v>
      </c>
      <c r="P258" s="34">
        <v>1.0920000000000001</v>
      </c>
      <c r="Q258" s="34">
        <v>2.278</v>
      </c>
      <c r="R258" s="35">
        <v>2.2042801556420235</v>
      </c>
      <c r="S258" s="35">
        <v>0.96381288614298333</v>
      </c>
      <c r="T258" s="35">
        <v>2.0860805860805858</v>
      </c>
      <c r="U258" s="34">
        <v>0.61899999999999999</v>
      </c>
      <c r="V258" s="34">
        <v>-4.0999999999999925E-2</v>
      </c>
      <c r="W258" s="36">
        <v>1.1859999999999999</v>
      </c>
      <c r="X258" s="33">
        <v>3.129</v>
      </c>
      <c r="Y258" s="34">
        <v>3.956</v>
      </c>
      <c r="Z258" s="34">
        <v>4.5679999999999996</v>
      </c>
      <c r="AA258" s="34">
        <v>5.524</v>
      </c>
      <c r="AB258" s="35">
        <v>1.2643016938318952</v>
      </c>
      <c r="AC258" s="35">
        <v>1.1547017189079878</v>
      </c>
      <c r="AD258" s="35">
        <v>1.2092819614711035</v>
      </c>
      <c r="AE258" s="34">
        <v>0.82699999999999996</v>
      </c>
      <c r="AF258" s="34">
        <v>0.61199999999999966</v>
      </c>
      <c r="AG258" s="36">
        <v>0.95600000000000041</v>
      </c>
      <c r="AH258" s="33">
        <v>0.72799999999999998</v>
      </c>
      <c r="AI258" s="34">
        <v>0.80500000000000005</v>
      </c>
      <c r="AJ258" s="34">
        <v>1.1200000000000001</v>
      </c>
      <c r="AK258" s="34">
        <v>1.6419999999999999</v>
      </c>
      <c r="AL258" s="35">
        <v>1.1057692307692308</v>
      </c>
      <c r="AM258" s="35">
        <v>1.3913043478260869</v>
      </c>
      <c r="AN258" s="35">
        <v>1.4660714285714282</v>
      </c>
      <c r="AO258" s="34">
        <v>7.7000000000000068E-2</v>
      </c>
      <c r="AP258" s="34">
        <v>0.31500000000000006</v>
      </c>
      <c r="AQ258" s="36">
        <v>0.5219999999999998</v>
      </c>
      <c r="AR258" s="33">
        <v>0.68899999999999995</v>
      </c>
      <c r="AS258" s="34">
        <v>0.78400000000000003</v>
      </c>
      <c r="AT258" s="34">
        <v>1.0960000000000001</v>
      </c>
      <c r="AU258" s="34">
        <v>1.59</v>
      </c>
      <c r="AV258" s="35">
        <v>1.1378809869375908</v>
      </c>
      <c r="AW258" s="35">
        <v>1.3979591836734695</v>
      </c>
      <c r="AX258" s="35">
        <v>1.4507299270072993</v>
      </c>
      <c r="AY258" s="34">
        <v>9.5000000000000084E-2</v>
      </c>
      <c r="AZ258" s="34">
        <v>0.31200000000000006</v>
      </c>
      <c r="BA258" s="36">
        <v>0.49399999999999999</v>
      </c>
    </row>
    <row r="259" spans="1:53" ht="45.75" customHeight="1" thickBot="1" x14ac:dyDescent="0.3">
      <c r="A259" s="37" t="str">
        <f t="shared" si="583"/>
        <v>Чукотский АО</v>
      </c>
      <c r="B259" s="124"/>
      <c r="C259" s="38" t="s">
        <v>20</v>
      </c>
      <c r="D259" s="39">
        <f t="shared" ref="D259:G259" si="584">D258/D257</f>
        <v>0.1887957843814789</v>
      </c>
      <c r="E259" s="40">
        <f t="shared" si="584"/>
        <v>0.20954954314359867</v>
      </c>
      <c r="F259" s="40">
        <f t="shared" si="584"/>
        <v>0.24328979474666282</v>
      </c>
      <c r="G259" s="40">
        <f t="shared" si="584"/>
        <v>0.35674083027990783</v>
      </c>
      <c r="H259" s="89" t="s">
        <v>18</v>
      </c>
      <c r="I259" s="89" t="s">
        <v>18</v>
      </c>
      <c r="J259" s="89" t="s">
        <v>18</v>
      </c>
      <c r="K259" s="42">
        <f t="shared" ref="K259:M259" si="585">(E259-D259)*100</f>
        <v>2.0753758762119769</v>
      </c>
      <c r="L259" s="42">
        <f t="shared" si="585"/>
        <v>3.3740251603064153</v>
      </c>
      <c r="M259" s="43">
        <v>11.345103553324501</v>
      </c>
      <c r="N259" s="39">
        <v>0.43969204448246363</v>
      </c>
      <c r="O259" s="40">
        <v>0.61342717920952894</v>
      </c>
      <c r="P259" s="40">
        <v>0.50578971746178791</v>
      </c>
      <c r="Q259" s="40">
        <v>1.2293577981651376</v>
      </c>
      <c r="R259" s="89" t="s">
        <v>18</v>
      </c>
      <c r="S259" s="89" t="s">
        <v>18</v>
      </c>
      <c r="T259" s="89" t="s">
        <v>18</v>
      </c>
      <c r="U259" s="42">
        <v>17.373513472706531</v>
      </c>
      <c r="V259" s="42">
        <v>-10.763746174774102</v>
      </c>
      <c r="W259" s="43">
        <v>72.356808070334964</v>
      </c>
      <c r="X259" s="39">
        <v>0.67654054054054058</v>
      </c>
      <c r="Y259" s="40">
        <v>0.83371970495258163</v>
      </c>
      <c r="Z259" s="40">
        <v>0.64997154240182131</v>
      </c>
      <c r="AA259" s="40">
        <v>0.78066704352741667</v>
      </c>
      <c r="AB259" s="89" t="s">
        <v>18</v>
      </c>
      <c r="AC259" s="89" t="s">
        <v>18</v>
      </c>
      <c r="AD259" s="89" t="s">
        <v>18</v>
      </c>
      <c r="AE259" s="42">
        <v>15.717916441204105</v>
      </c>
      <c r="AF259" s="42">
        <v>-18.374816255076031</v>
      </c>
      <c r="AG259" s="43">
        <v>13.069550112559536</v>
      </c>
      <c r="AH259" s="39">
        <v>4.1940315704574259E-2</v>
      </c>
      <c r="AI259" s="40">
        <v>3.7381007661945673E-2</v>
      </c>
      <c r="AJ259" s="40">
        <v>5.9953963920561001E-2</v>
      </c>
      <c r="AK259" s="40">
        <v>9.3593251253989956E-2</v>
      </c>
      <c r="AL259" s="89" t="s">
        <v>18</v>
      </c>
      <c r="AM259" s="89" t="s">
        <v>18</v>
      </c>
      <c r="AN259" s="89" t="s">
        <v>18</v>
      </c>
      <c r="AO259" s="42">
        <v>-0.45593080426285859</v>
      </c>
      <c r="AP259" s="42">
        <v>2.2572956258615329</v>
      </c>
      <c r="AQ259" s="43">
        <v>3.3639287333428953</v>
      </c>
      <c r="AR259" s="90" t="s">
        <v>18</v>
      </c>
      <c r="AS259" s="91" t="s">
        <v>18</v>
      </c>
      <c r="AT259" s="40">
        <v>0.26679649464459593</v>
      </c>
      <c r="AU259" s="40">
        <v>0.66443794400334322</v>
      </c>
      <c r="AV259" s="89" t="s">
        <v>18</v>
      </c>
      <c r="AW259" s="89" t="s">
        <v>18</v>
      </c>
      <c r="AX259" s="89" t="s">
        <v>18</v>
      </c>
      <c r="AY259" s="42" t="s">
        <v>18</v>
      </c>
      <c r="AZ259" s="42" t="s">
        <v>18</v>
      </c>
      <c r="BA259" s="43">
        <v>39.764144935874732</v>
      </c>
    </row>
    <row r="260" spans="1:53" ht="14.25" customHeight="1" x14ac:dyDescent="0.25">
      <c r="A260" s="26" t="str">
        <f t="shared" ref="A260" si="586">B260</f>
        <v>Республика Крым</v>
      </c>
      <c r="B260" s="125" t="s">
        <v>105</v>
      </c>
      <c r="C260" s="27" t="s">
        <v>17</v>
      </c>
      <c r="D260" s="47" t="s">
        <v>18</v>
      </c>
      <c r="E260" s="48" t="s">
        <v>18</v>
      </c>
      <c r="F260" s="29">
        <f t="shared" ref="F260:G261" si="587">P260+Z260+AJ260</f>
        <v>303.76</v>
      </c>
      <c r="G260" s="29">
        <f t="shared" si="587"/>
        <v>614.04</v>
      </c>
      <c r="H260" s="30" t="s">
        <v>18</v>
      </c>
      <c r="I260" s="30" t="s">
        <v>18</v>
      </c>
      <c r="J260" s="30">
        <f t="shared" ref="J260:J261" si="588">G260/F260</f>
        <v>2.0214643139320514</v>
      </c>
      <c r="K260" s="29" t="s">
        <v>18</v>
      </c>
      <c r="L260" s="29" t="s">
        <v>18</v>
      </c>
      <c r="M260" s="31">
        <v>310.27999999999997</v>
      </c>
      <c r="N260" s="47" t="s">
        <v>18</v>
      </c>
      <c r="O260" s="48" t="s">
        <v>18</v>
      </c>
      <c r="P260" s="29">
        <v>8.9999999999999993E-3</v>
      </c>
      <c r="Q260" s="29">
        <v>0.01</v>
      </c>
      <c r="R260" s="30" t="s">
        <v>18</v>
      </c>
      <c r="S260" s="30" t="s">
        <v>18</v>
      </c>
      <c r="T260" s="30">
        <v>1.1111111111111112</v>
      </c>
      <c r="U260" s="29" t="s">
        <v>18</v>
      </c>
      <c r="V260" s="29" t="s">
        <v>18</v>
      </c>
      <c r="W260" s="31">
        <v>1.0000000000000009E-3</v>
      </c>
      <c r="X260" s="103" t="s">
        <v>18</v>
      </c>
      <c r="Y260" s="104" t="s">
        <v>18</v>
      </c>
      <c r="Z260" s="29">
        <v>0.123</v>
      </c>
      <c r="AA260" s="29">
        <v>155.88999999999999</v>
      </c>
      <c r="AB260" s="92" t="s">
        <v>18</v>
      </c>
      <c r="AC260" s="92" t="s">
        <v>18</v>
      </c>
      <c r="AD260" s="102">
        <v>1267.3983739837397</v>
      </c>
      <c r="AE260" s="93" t="s">
        <v>18</v>
      </c>
      <c r="AF260" s="93" t="s">
        <v>18</v>
      </c>
      <c r="AG260" s="31">
        <v>155.767</v>
      </c>
      <c r="AH260" s="47" t="s">
        <v>18</v>
      </c>
      <c r="AI260" s="48" t="s">
        <v>18</v>
      </c>
      <c r="AJ260" s="29">
        <v>303.62799999999999</v>
      </c>
      <c r="AK260" s="29">
        <v>458.14</v>
      </c>
      <c r="AL260" s="30" t="s">
        <v>18</v>
      </c>
      <c r="AM260" s="30" t="s">
        <v>18</v>
      </c>
      <c r="AN260" s="30">
        <v>1.5088858735031025</v>
      </c>
      <c r="AO260" s="29" t="s">
        <v>18</v>
      </c>
      <c r="AP260" s="29" t="s">
        <v>18</v>
      </c>
      <c r="AQ260" s="31">
        <v>154.512</v>
      </c>
      <c r="AR260" s="28" t="s">
        <v>18</v>
      </c>
      <c r="AS260" s="29" t="s">
        <v>18</v>
      </c>
      <c r="AT260" s="29">
        <v>0.92900000000000005</v>
      </c>
      <c r="AU260" s="29">
        <v>0.54400000000000004</v>
      </c>
      <c r="AV260" s="30" t="s">
        <v>18</v>
      </c>
      <c r="AW260" s="30" t="s">
        <v>18</v>
      </c>
      <c r="AX260" s="30">
        <v>0.58557588805166849</v>
      </c>
      <c r="AY260" s="30" t="s">
        <v>18</v>
      </c>
      <c r="AZ260" s="30" t="s">
        <v>18</v>
      </c>
      <c r="BA260" s="31">
        <v>-0.38500000000000001</v>
      </c>
    </row>
    <row r="261" spans="1:53" ht="14.25" customHeight="1" x14ac:dyDescent="0.25">
      <c r="A261" s="32" t="str">
        <f t="shared" ref="A261:A262" si="589">A260</f>
        <v>Республика Крым</v>
      </c>
      <c r="B261" s="123"/>
      <c r="C261" s="27" t="s">
        <v>19</v>
      </c>
      <c r="D261" s="49" t="s">
        <v>18</v>
      </c>
      <c r="E261" s="50" t="s">
        <v>18</v>
      </c>
      <c r="F261" s="34">
        <f t="shared" si="587"/>
        <v>4.4000000000000004</v>
      </c>
      <c r="G261" s="34">
        <f t="shared" si="587"/>
        <v>62.01</v>
      </c>
      <c r="H261" s="35" t="s">
        <v>18</v>
      </c>
      <c r="I261" s="35" t="s">
        <v>18</v>
      </c>
      <c r="J261" s="35">
        <f t="shared" si="588"/>
        <v>14.093181818181817</v>
      </c>
      <c r="K261" s="34" t="s">
        <v>18</v>
      </c>
      <c r="L261" s="34" t="s">
        <v>18</v>
      </c>
      <c r="M261" s="36">
        <v>57.61</v>
      </c>
      <c r="N261" s="49" t="s">
        <v>18</v>
      </c>
      <c r="O261" s="50" t="s">
        <v>18</v>
      </c>
      <c r="P261" s="34">
        <v>2.6829999999999998</v>
      </c>
      <c r="Q261" s="34">
        <v>3.988</v>
      </c>
      <c r="R261" s="35" t="s">
        <v>18</v>
      </c>
      <c r="S261" s="35" t="s">
        <v>18</v>
      </c>
      <c r="T261" s="35">
        <v>1.4863958255683938</v>
      </c>
      <c r="U261" s="34" t="s">
        <v>18</v>
      </c>
      <c r="V261" s="34" t="s">
        <v>18</v>
      </c>
      <c r="W261" s="36">
        <v>1.3050000000000002</v>
      </c>
      <c r="X261" s="49" t="s">
        <v>18</v>
      </c>
      <c r="Y261" s="50" t="s">
        <v>18</v>
      </c>
      <c r="Z261" s="34">
        <v>1.589</v>
      </c>
      <c r="AA261" s="34">
        <v>49.091000000000001</v>
      </c>
      <c r="AB261" s="35" t="s">
        <v>18</v>
      </c>
      <c r="AC261" s="35" t="s">
        <v>18</v>
      </c>
      <c r="AD261" s="35">
        <v>30.894273127753305</v>
      </c>
      <c r="AE261" s="34" t="s">
        <v>18</v>
      </c>
      <c r="AF261" s="34" t="s">
        <v>18</v>
      </c>
      <c r="AG261" s="36">
        <v>47.502000000000002</v>
      </c>
      <c r="AH261" s="49" t="s">
        <v>18</v>
      </c>
      <c r="AI261" s="50" t="s">
        <v>18</v>
      </c>
      <c r="AJ261" s="34">
        <v>0.128</v>
      </c>
      <c r="AK261" s="34">
        <v>8.9309999999999992</v>
      </c>
      <c r="AL261" s="35" t="s">
        <v>18</v>
      </c>
      <c r="AM261" s="35" t="s">
        <v>18</v>
      </c>
      <c r="AN261" s="35">
        <v>69.773437499999986</v>
      </c>
      <c r="AO261" s="34" t="s">
        <v>18</v>
      </c>
      <c r="AP261" s="34" t="s">
        <v>18</v>
      </c>
      <c r="AQ261" s="36">
        <v>8.802999999999999</v>
      </c>
      <c r="AR261" s="33" t="s">
        <v>18</v>
      </c>
      <c r="AS261" s="34" t="s">
        <v>18</v>
      </c>
      <c r="AT261" s="34">
        <v>0.126</v>
      </c>
      <c r="AU261" s="34">
        <v>1.63</v>
      </c>
      <c r="AV261" s="35" t="s">
        <v>18</v>
      </c>
      <c r="AW261" s="35" t="s">
        <v>18</v>
      </c>
      <c r="AX261" s="35">
        <v>12.936507936507935</v>
      </c>
      <c r="AY261" s="35" t="s">
        <v>18</v>
      </c>
      <c r="AZ261" s="35" t="s">
        <v>18</v>
      </c>
      <c r="BA261" s="36">
        <v>1.504</v>
      </c>
    </row>
    <row r="262" spans="1:53" ht="45.75" customHeight="1" thickBot="1" x14ac:dyDescent="0.3">
      <c r="A262" s="37" t="str">
        <f t="shared" si="589"/>
        <v>Республика Крым</v>
      </c>
      <c r="B262" s="124"/>
      <c r="C262" s="38" t="s">
        <v>20</v>
      </c>
      <c r="D262" s="39" t="s">
        <v>18</v>
      </c>
      <c r="E262" s="40" t="s">
        <v>18</v>
      </c>
      <c r="F262" s="40">
        <f t="shared" ref="F262:G262" si="590">F261/F260</f>
        <v>1.448511983144588E-2</v>
      </c>
      <c r="G262" s="40">
        <f t="shared" si="590"/>
        <v>0.10098690639046316</v>
      </c>
      <c r="H262" s="89" t="s">
        <v>18</v>
      </c>
      <c r="I262" s="89" t="s">
        <v>18</v>
      </c>
      <c r="J262" s="89" t="s">
        <v>18</v>
      </c>
      <c r="K262" s="94" t="s">
        <v>18</v>
      </c>
      <c r="L262" s="94" t="s">
        <v>18</v>
      </c>
      <c r="M262" s="43">
        <v>8.650178655901728</v>
      </c>
      <c r="N262" s="90" t="s">
        <v>18</v>
      </c>
      <c r="O262" s="91" t="s">
        <v>18</v>
      </c>
      <c r="P262" s="40">
        <v>298.11111111111114</v>
      </c>
      <c r="Q262" s="40">
        <v>398.8</v>
      </c>
      <c r="R262" s="89" t="s">
        <v>18</v>
      </c>
      <c r="S262" s="89" t="s">
        <v>18</v>
      </c>
      <c r="T262" s="89" t="s">
        <v>18</v>
      </c>
      <c r="U262" s="94" t="s">
        <v>18</v>
      </c>
      <c r="V262" s="94" t="s">
        <v>18</v>
      </c>
      <c r="W262" s="43">
        <v>10068.888888888887</v>
      </c>
      <c r="X262" s="39" t="s">
        <v>18</v>
      </c>
      <c r="Y262" s="40" t="s">
        <v>18</v>
      </c>
      <c r="Z262" s="40">
        <v>12.918699186991869</v>
      </c>
      <c r="AA262" s="40">
        <v>0.31490794791198928</v>
      </c>
      <c r="AB262" s="89" t="s">
        <v>18</v>
      </c>
      <c r="AC262" s="89" t="s">
        <v>18</v>
      </c>
      <c r="AD262" s="89" t="s">
        <v>18</v>
      </c>
      <c r="AE262" s="94" t="s">
        <v>18</v>
      </c>
      <c r="AF262" s="94" t="s">
        <v>18</v>
      </c>
      <c r="AG262" s="43">
        <v>-1260.3791239079881</v>
      </c>
      <c r="AH262" s="90" t="s">
        <v>18</v>
      </c>
      <c r="AI262" s="91" t="s">
        <v>18</v>
      </c>
      <c r="AJ262" s="40">
        <v>4.21568498293965E-4</v>
      </c>
      <c r="AK262" s="40">
        <v>1.9494041122800888E-2</v>
      </c>
      <c r="AL262" s="89" t="s">
        <v>18</v>
      </c>
      <c r="AM262" s="89" t="s">
        <v>18</v>
      </c>
      <c r="AN262" s="89" t="s">
        <v>18</v>
      </c>
      <c r="AO262" s="94" t="s">
        <v>18</v>
      </c>
      <c r="AP262" s="94" t="s">
        <v>18</v>
      </c>
      <c r="AQ262" s="43">
        <v>1.9072472624506922</v>
      </c>
      <c r="AR262" s="90" t="s">
        <v>18</v>
      </c>
      <c r="AS262" s="91" t="s">
        <v>18</v>
      </c>
      <c r="AT262" s="40">
        <v>0.13562970936490851</v>
      </c>
      <c r="AU262" s="40">
        <v>2.9963235294117645</v>
      </c>
      <c r="AV262" s="89" t="s">
        <v>18</v>
      </c>
      <c r="AW262" s="89" t="s">
        <v>18</v>
      </c>
      <c r="AX262" s="89" t="s">
        <v>18</v>
      </c>
      <c r="AY262" s="41" t="s">
        <v>18</v>
      </c>
      <c r="AZ262" s="41" t="s">
        <v>18</v>
      </c>
      <c r="BA262" s="43">
        <v>286.06938200468562</v>
      </c>
    </row>
    <row r="263" spans="1:53" ht="14.25" customHeight="1" x14ac:dyDescent="0.25">
      <c r="A263" s="26" t="str">
        <f t="shared" ref="A263" si="591">B263</f>
        <v>город Севастополь</v>
      </c>
      <c r="B263" s="125" t="s">
        <v>106</v>
      </c>
      <c r="C263" s="27" t="s">
        <v>17</v>
      </c>
      <c r="D263" s="47" t="s">
        <v>18</v>
      </c>
      <c r="E263" s="48" t="s">
        <v>18</v>
      </c>
      <c r="F263" s="29">
        <f t="shared" ref="F263:G264" si="592">P263+Z263+AJ263</f>
        <v>152.16999999999999</v>
      </c>
      <c r="G263" s="29">
        <f t="shared" si="592"/>
        <v>293.654</v>
      </c>
      <c r="H263" s="30" t="s">
        <v>18</v>
      </c>
      <c r="I263" s="30" t="s">
        <v>18</v>
      </c>
      <c r="J263" s="30">
        <f t="shared" ref="J263:J264" si="593">G263/F263</f>
        <v>1.9297759085233621</v>
      </c>
      <c r="K263" s="29" t="s">
        <v>18</v>
      </c>
      <c r="L263" s="29" t="s">
        <v>18</v>
      </c>
      <c r="M263" s="31">
        <v>141.48400000000001</v>
      </c>
      <c r="N263" s="47" t="s">
        <v>18</v>
      </c>
      <c r="O263" s="48" t="s">
        <v>18</v>
      </c>
      <c r="P263" s="29">
        <v>0</v>
      </c>
      <c r="Q263" s="29">
        <v>1E-3</v>
      </c>
      <c r="R263" s="30" t="s">
        <v>18</v>
      </c>
      <c r="S263" s="30" t="s">
        <v>18</v>
      </c>
      <c r="T263" s="30" t="e">
        <v>#DIV/0!</v>
      </c>
      <c r="U263" s="29" t="s">
        <v>18</v>
      </c>
      <c r="V263" s="29" t="s">
        <v>18</v>
      </c>
      <c r="W263" s="31">
        <v>1E-3</v>
      </c>
      <c r="X263" s="103" t="s">
        <v>18</v>
      </c>
      <c r="Y263" s="104" t="s">
        <v>18</v>
      </c>
      <c r="Z263" s="29">
        <v>1.2E-2</v>
      </c>
      <c r="AA263" s="29">
        <v>70.694000000000003</v>
      </c>
      <c r="AB263" s="92" t="s">
        <v>18</v>
      </c>
      <c r="AC263" s="92" t="s">
        <v>18</v>
      </c>
      <c r="AD263" s="102">
        <v>5891.166666666667</v>
      </c>
      <c r="AE263" s="93" t="s">
        <v>18</v>
      </c>
      <c r="AF263" s="93" t="s">
        <v>18</v>
      </c>
      <c r="AG263" s="31">
        <v>70.682000000000002</v>
      </c>
      <c r="AH263" s="47" t="s">
        <v>18</v>
      </c>
      <c r="AI263" s="48" t="s">
        <v>18</v>
      </c>
      <c r="AJ263" s="29">
        <v>152.15799999999999</v>
      </c>
      <c r="AK263" s="29">
        <v>222.959</v>
      </c>
      <c r="AL263" s="30" t="s">
        <v>18</v>
      </c>
      <c r="AM263" s="30" t="s">
        <v>18</v>
      </c>
      <c r="AN263" s="30">
        <v>1.4653123726652559</v>
      </c>
      <c r="AO263" s="29" t="s">
        <v>18</v>
      </c>
      <c r="AP263" s="29" t="s">
        <v>18</v>
      </c>
      <c r="AQ263" s="31">
        <v>70.801000000000016</v>
      </c>
      <c r="AR263" s="28" t="s">
        <v>18</v>
      </c>
      <c r="AS263" s="29" t="s">
        <v>18</v>
      </c>
      <c r="AT263" s="29">
        <v>7.0000000000000001E-3</v>
      </c>
      <c r="AU263" s="29">
        <v>8.7999999999999995E-2</v>
      </c>
      <c r="AV263" s="30" t="s">
        <v>18</v>
      </c>
      <c r="AW263" s="30" t="s">
        <v>18</v>
      </c>
      <c r="AX263" s="30">
        <v>12.571428571428571</v>
      </c>
      <c r="AY263" s="30" t="s">
        <v>18</v>
      </c>
      <c r="AZ263" s="30" t="s">
        <v>18</v>
      </c>
      <c r="BA263" s="31">
        <v>8.0999999999999989E-2</v>
      </c>
    </row>
    <row r="264" spans="1:53" ht="17.25" customHeight="1" x14ac:dyDescent="0.25">
      <c r="A264" s="32" t="str">
        <f t="shared" ref="A264:A265" si="594">A263</f>
        <v>город Севастополь</v>
      </c>
      <c r="B264" s="123"/>
      <c r="C264" s="27" t="s">
        <v>19</v>
      </c>
      <c r="D264" s="49" t="s">
        <v>18</v>
      </c>
      <c r="E264" s="50" t="s">
        <v>18</v>
      </c>
      <c r="F264" s="34">
        <f t="shared" si="592"/>
        <v>1.855</v>
      </c>
      <c r="G264" s="34">
        <f t="shared" si="592"/>
        <v>26.37</v>
      </c>
      <c r="H264" s="35" t="s">
        <v>18</v>
      </c>
      <c r="I264" s="35" t="s">
        <v>18</v>
      </c>
      <c r="J264" s="35">
        <f t="shared" si="593"/>
        <v>14.215633423180593</v>
      </c>
      <c r="K264" s="34" t="s">
        <v>18</v>
      </c>
      <c r="L264" s="34" t="s">
        <v>18</v>
      </c>
      <c r="M264" s="36">
        <v>24.515000000000001</v>
      </c>
      <c r="N264" s="49" t="s">
        <v>18</v>
      </c>
      <c r="O264" s="50" t="s">
        <v>18</v>
      </c>
      <c r="P264" s="34">
        <v>1.44</v>
      </c>
      <c r="Q264" s="34">
        <v>1.8420000000000001</v>
      </c>
      <c r="R264" s="35" t="s">
        <v>18</v>
      </c>
      <c r="S264" s="35" t="s">
        <v>18</v>
      </c>
      <c r="T264" s="35">
        <v>1.2791666666666668</v>
      </c>
      <c r="U264" s="34" t="s">
        <v>18</v>
      </c>
      <c r="V264" s="34" t="s">
        <v>18</v>
      </c>
      <c r="W264" s="36">
        <v>0.40200000000000014</v>
      </c>
      <c r="X264" s="49" t="s">
        <v>18</v>
      </c>
      <c r="Y264" s="50" t="s">
        <v>18</v>
      </c>
      <c r="Z264" s="34">
        <v>0.35099999999999998</v>
      </c>
      <c r="AA264" s="34">
        <v>23.675000000000001</v>
      </c>
      <c r="AB264" s="35" t="s">
        <v>18</v>
      </c>
      <c r="AC264" s="35" t="s">
        <v>18</v>
      </c>
      <c r="AD264" s="35">
        <v>67.450142450142451</v>
      </c>
      <c r="AE264" s="34" t="s">
        <v>18</v>
      </c>
      <c r="AF264" s="34" t="s">
        <v>18</v>
      </c>
      <c r="AG264" s="36">
        <v>23.324000000000002</v>
      </c>
      <c r="AH264" s="49" t="s">
        <v>18</v>
      </c>
      <c r="AI264" s="50" t="s">
        <v>18</v>
      </c>
      <c r="AJ264" s="34">
        <v>6.4000000000000001E-2</v>
      </c>
      <c r="AK264" s="34">
        <v>0.85299999999999998</v>
      </c>
      <c r="AL264" s="35" t="s">
        <v>18</v>
      </c>
      <c r="AM264" s="35" t="s">
        <v>18</v>
      </c>
      <c r="AN264" s="35">
        <v>13.328125</v>
      </c>
      <c r="AO264" s="34" t="s">
        <v>18</v>
      </c>
      <c r="AP264" s="34" t="s">
        <v>18</v>
      </c>
      <c r="AQ264" s="36">
        <v>0.78899999999999992</v>
      </c>
      <c r="AR264" s="33" t="s">
        <v>18</v>
      </c>
      <c r="AS264" s="34" t="s">
        <v>18</v>
      </c>
      <c r="AT264" s="34">
        <v>6.4000000000000001E-2</v>
      </c>
      <c r="AU264" s="34">
        <v>0.41099999999999998</v>
      </c>
      <c r="AV264" s="35" t="s">
        <v>18</v>
      </c>
      <c r="AW264" s="35" t="s">
        <v>18</v>
      </c>
      <c r="AX264" s="35">
        <v>6.4218749999999991</v>
      </c>
      <c r="AY264" s="35" t="s">
        <v>18</v>
      </c>
      <c r="AZ264" s="35" t="s">
        <v>18</v>
      </c>
      <c r="BA264" s="36">
        <v>0.34699999999999998</v>
      </c>
    </row>
    <row r="265" spans="1:53" ht="45.75" customHeight="1" thickBot="1" x14ac:dyDescent="0.3">
      <c r="A265" s="37" t="str">
        <f t="shared" si="594"/>
        <v>город Севастополь</v>
      </c>
      <c r="B265" s="124"/>
      <c r="C265" s="38" t="s">
        <v>20</v>
      </c>
      <c r="D265" s="39" t="s">
        <v>18</v>
      </c>
      <c r="E265" s="40" t="s">
        <v>18</v>
      </c>
      <c r="F265" s="40">
        <f t="shared" ref="F265:G265" si="595">F264/F263</f>
        <v>1.2190313465203393E-2</v>
      </c>
      <c r="G265" s="40">
        <f t="shared" si="595"/>
        <v>8.9799560026425668E-2</v>
      </c>
      <c r="H265" s="89" t="s">
        <v>18</v>
      </c>
      <c r="I265" s="89" t="s">
        <v>18</v>
      </c>
      <c r="J265" s="89" t="s">
        <v>18</v>
      </c>
      <c r="K265" s="94" t="s">
        <v>18</v>
      </c>
      <c r="L265" s="94" t="s">
        <v>18</v>
      </c>
      <c r="M265" s="43">
        <v>7.7609246561222269</v>
      </c>
      <c r="N265" s="90" t="s">
        <v>18</v>
      </c>
      <c r="O265" s="91" t="s">
        <v>18</v>
      </c>
      <c r="P265" s="95" t="e">
        <v>#DIV/0!</v>
      </c>
      <c r="Q265" s="40">
        <v>1842</v>
      </c>
      <c r="R265" s="89" t="s">
        <v>18</v>
      </c>
      <c r="S265" s="89" t="s">
        <v>18</v>
      </c>
      <c r="T265" s="89" t="s">
        <v>18</v>
      </c>
      <c r="U265" s="94" t="s">
        <v>18</v>
      </c>
      <c r="V265" s="94" t="s">
        <v>18</v>
      </c>
      <c r="W265" s="96" t="e">
        <v>#DIV/0!</v>
      </c>
      <c r="X265" s="39" t="s">
        <v>18</v>
      </c>
      <c r="Y265" s="40" t="s">
        <v>18</v>
      </c>
      <c r="Z265" s="40">
        <v>29.249999999999996</v>
      </c>
      <c r="AA265" s="40">
        <v>0.33489405041446235</v>
      </c>
      <c r="AB265" s="89" t="s">
        <v>18</v>
      </c>
      <c r="AC265" s="89" t="s">
        <v>18</v>
      </c>
      <c r="AD265" s="89" t="s">
        <v>18</v>
      </c>
      <c r="AE265" s="94" t="s">
        <v>18</v>
      </c>
      <c r="AF265" s="94" t="s">
        <v>18</v>
      </c>
      <c r="AG265" s="43">
        <v>-2891.5105949585536</v>
      </c>
      <c r="AH265" s="90" t="s">
        <v>18</v>
      </c>
      <c r="AI265" s="91" t="s">
        <v>18</v>
      </c>
      <c r="AJ265" s="40">
        <v>4.2061541292603744E-4</v>
      </c>
      <c r="AK265" s="40">
        <v>3.8258155086809682E-3</v>
      </c>
      <c r="AL265" s="89" t="s">
        <v>18</v>
      </c>
      <c r="AM265" s="89" t="s">
        <v>18</v>
      </c>
      <c r="AN265" s="89" t="s">
        <v>18</v>
      </c>
      <c r="AO265" s="94" t="s">
        <v>18</v>
      </c>
      <c r="AP265" s="94" t="s">
        <v>18</v>
      </c>
      <c r="AQ265" s="43">
        <v>0.34052000957549305</v>
      </c>
      <c r="AR265" s="90" t="s">
        <v>18</v>
      </c>
      <c r="AS265" s="91" t="s">
        <v>18</v>
      </c>
      <c r="AT265" s="40">
        <v>9.1428571428571423</v>
      </c>
      <c r="AU265" s="40">
        <v>4.6704545454545459</v>
      </c>
      <c r="AV265" s="89" t="s">
        <v>18</v>
      </c>
      <c r="AW265" s="89" t="s">
        <v>18</v>
      </c>
      <c r="AX265" s="89" t="s">
        <v>18</v>
      </c>
      <c r="AY265" s="41" t="s">
        <v>18</v>
      </c>
      <c r="AZ265" s="41" t="s">
        <v>18</v>
      </c>
      <c r="BA265" s="43">
        <v>-447.24025974025966</v>
      </c>
    </row>
    <row r="266" spans="1:53" x14ac:dyDescent="0.25">
      <c r="X266" s="51"/>
      <c r="Y266" s="51"/>
    </row>
    <row r="267" spans="1:53" ht="1.5" customHeight="1" x14ac:dyDescent="0.25"/>
    <row r="268" spans="1:53" hidden="1" x14ac:dyDescent="0.25"/>
  </sheetData>
  <autoFilter ref="A9:BD265"/>
  <mergeCells count="125">
    <mergeCell ref="D2:M2"/>
    <mergeCell ref="L3:M3"/>
    <mergeCell ref="L1:M1"/>
    <mergeCell ref="B254:B256"/>
    <mergeCell ref="B257:B259"/>
    <mergeCell ref="B260:B262"/>
    <mergeCell ref="B263:B265"/>
    <mergeCell ref="B236:B238"/>
    <mergeCell ref="B239:B241"/>
    <mergeCell ref="B242:B244"/>
    <mergeCell ref="B245:B247"/>
    <mergeCell ref="B248:B250"/>
    <mergeCell ref="B251:B253"/>
    <mergeCell ref="B218:B220"/>
    <mergeCell ref="B221:B223"/>
    <mergeCell ref="B224:B226"/>
    <mergeCell ref="B227:B229"/>
    <mergeCell ref="B230:B232"/>
    <mergeCell ref="B233:B235"/>
    <mergeCell ref="B200:B202"/>
    <mergeCell ref="B203:B205"/>
    <mergeCell ref="B206:B208"/>
    <mergeCell ref="B209:B211"/>
    <mergeCell ref="B212:B214"/>
    <mergeCell ref="B215:B217"/>
    <mergeCell ref="B182:B184"/>
    <mergeCell ref="B185:B187"/>
    <mergeCell ref="B188:B190"/>
    <mergeCell ref="B191:B193"/>
    <mergeCell ref="B194:B196"/>
    <mergeCell ref="B197:B199"/>
    <mergeCell ref="B164:B166"/>
    <mergeCell ref="B167:B169"/>
    <mergeCell ref="B170:B172"/>
    <mergeCell ref="B173:B175"/>
    <mergeCell ref="B176:B178"/>
    <mergeCell ref="B179:B181"/>
    <mergeCell ref="B146:B148"/>
    <mergeCell ref="B149:B151"/>
    <mergeCell ref="B152:B154"/>
    <mergeCell ref="B155:B157"/>
    <mergeCell ref="B158:B160"/>
    <mergeCell ref="B161:B163"/>
    <mergeCell ref="B128:B130"/>
    <mergeCell ref="B131:B133"/>
    <mergeCell ref="B134:B136"/>
    <mergeCell ref="B137:B139"/>
    <mergeCell ref="B140:B142"/>
    <mergeCell ref="B143:B145"/>
    <mergeCell ref="B110:B112"/>
    <mergeCell ref="B113:B115"/>
    <mergeCell ref="B116:B118"/>
    <mergeCell ref="B119:B121"/>
    <mergeCell ref="B122:B124"/>
    <mergeCell ref="B125:B127"/>
    <mergeCell ref="B92:B94"/>
    <mergeCell ref="B95:B97"/>
    <mergeCell ref="B98:B100"/>
    <mergeCell ref="B101:B103"/>
    <mergeCell ref="B104:B106"/>
    <mergeCell ref="B107:B109"/>
    <mergeCell ref="B74:B76"/>
    <mergeCell ref="B77:B79"/>
    <mergeCell ref="B80:B82"/>
    <mergeCell ref="B83:B85"/>
    <mergeCell ref="B86:B88"/>
    <mergeCell ref="B89:B91"/>
    <mergeCell ref="B56:B58"/>
    <mergeCell ref="B59:B61"/>
    <mergeCell ref="B62:B64"/>
    <mergeCell ref="B65:B67"/>
    <mergeCell ref="B68:B70"/>
    <mergeCell ref="B71:B73"/>
    <mergeCell ref="B38:B40"/>
    <mergeCell ref="B41:B43"/>
    <mergeCell ref="B44:B46"/>
    <mergeCell ref="B47:B49"/>
    <mergeCell ref="B50:B52"/>
    <mergeCell ref="B53:B55"/>
    <mergeCell ref="B20:B22"/>
    <mergeCell ref="B23:B25"/>
    <mergeCell ref="B26:B28"/>
    <mergeCell ref="B29:B31"/>
    <mergeCell ref="B32:B34"/>
    <mergeCell ref="B35:B37"/>
    <mergeCell ref="B4:C6"/>
    <mergeCell ref="D4:M4"/>
    <mergeCell ref="N4:W4"/>
    <mergeCell ref="AV5:AX5"/>
    <mergeCell ref="AY5:BA5"/>
    <mergeCell ref="B7:B9"/>
    <mergeCell ref="B11:B13"/>
    <mergeCell ref="B14:B16"/>
    <mergeCell ref="B17:B19"/>
    <mergeCell ref="AL5:AN5"/>
    <mergeCell ref="AO5:AQ5"/>
    <mergeCell ref="AR5:AR6"/>
    <mergeCell ref="AS5:AS6"/>
    <mergeCell ref="AT5:AT6"/>
    <mergeCell ref="AU5:AU6"/>
    <mergeCell ref="AB5:AD5"/>
    <mergeCell ref="AE5:AG5"/>
    <mergeCell ref="AH5:AH6"/>
    <mergeCell ref="AI5:AI6"/>
    <mergeCell ref="AJ5:AJ6"/>
    <mergeCell ref="AK5:AK6"/>
    <mergeCell ref="R5:T5"/>
    <mergeCell ref="U5:W5"/>
    <mergeCell ref="X5:X6"/>
    <mergeCell ref="X4:AG4"/>
    <mergeCell ref="AH4:AQ4"/>
    <mergeCell ref="AR4:BA4"/>
    <mergeCell ref="D5:D6"/>
    <mergeCell ref="E5:E6"/>
    <mergeCell ref="F5:F6"/>
    <mergeCell ref="G5:G6"/>
    <mergeCell ref="H5:J5"/>
    <mergeCell ref="K5:M5"/>
    <mergeCell ref="N5:N6"/>
    <mergeCell ref="O5:O6"/>
    <mergeCell ref="P5:P6"/>
    <mergeCell ref="Q5:Q6"/>
    <mergeCell ref="Y5:Y6"/>
    <mergeCell ref="Z5:Z6"/>
    <mergeCell ref="AA5:AA6"/>
  </mergeCells>
  <conditionalFormatting sqref="N3:Q3">
    <cfRule type="cellIs" dxfId="4" priority="9" operator="equal">
      <formula>N8</formula>
    </cfRule>
  </conditionalFormatting>
  <conditionalFormatting sqref="X3:AA3">
    <cfRule type="cellIs" dxfId="3" priority="7" operator="equal">
      <formula>X8</formula>
    </cfRule>
  </conditionalFormatting>
  <conditionalFormatting sqref="AH3:AK3">
    <cfRule type="cellIs" dxfId="2" priority="5" operator="equal">
      <formula>AH8</formula>
    </cfRule>
  </conditionalFormatting>
  <conditionalFormatting sqref="AR3:AU3">
    <cfRule type="cellIs" dxfId="1" priority="3" operator="equal">
      <formula>AR8</formula>
    </cfRule>
  </conditionalFormatting>
  <conditionalFormatting sqref="D3:G3">
    <cfRule type="cellIs" dxfId="0" priority="1" operator="equal">
      <formula>D8</formula>
    </cfRule>
  </conditionalFormatting>
  <printOptions horizontalCentered="1"/>
  <pageMargins left="0.59055118110236227" right="0.19685039370078741" top="0.19685039370078741" bottom="0.19685039370078741" header="0" footer="0"/>
  <pageSetup paperSize="8" scale="81" fitToHeight="0" orientation="landscape" r:id="rId1"/>
  <rowBreaks count="7" manualBreakCount="7">
    <brk id="40" max="16383" man="1"/>
    <brk id="76" max="16383" man="1"/>
    <brk id="112" max="16383" man="1"/>
    <brk id="148" max="16383" man="1"/>
    <brk id="184" max="16383" man="1"/>
    <brk id="220" max="16383" man="1"/>
    <brk id="256" max="16383" man="1"/>
  </rowBreaks>
  <colBreaks count="1" manualBreakCount="1">
    <brk id="23" max="264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70"/>
  <sheetViews>
    <sheetView workbookViewId="0">
      <selection activeCell="C3" sqref="C3:L3"/>
    </sheetView>
  </sheetViews>
  <sheetFormatPr defaultRowHeight="15" x14ac:dyDescent="0.25"/>
  <cols>
    <col min="1" max="1" width="15.140625" customWidth="1"/>
    <col min="2" max="2" width="15.42578125" customWidth="1"/>
    <col min="3" max="6" width="11.7109375" bestFit="1" customWidth="1"/>
    <col min="7" max="9" width="9.7109375" customWidth="1"/>
    <col min="10" max="12" width="10.7109375" customWidth="1"/>
  </cols>
  <sheetData>
    <row r="2" spans="1:12" ht="15.75" thickBot="1" x14ac:dyDescent="0.3">
      <c r="A2" t="s">
        <v>108</v>
      </c>
    </row>
    <row r="3" spans="1:12" x14ac:dyDescent="0.25">
      <c r="A3" s="129"/>
      <c r="B3" s="130"/>
      <c r="C3" s="133" t="s">
        <v>107</v>
      </c>
      <c r="D3" s="134"/>
      <c r="E3" s="134"/>
      <c r="F3" s="134"/>
      <c r="G3" s="134"/>
      <c r="H3" s="134"/>
      <c r="I3" s="134"/>
      <c r="J3" s="134"/>
      <c r="K3" s="134"/>
      <c r="L3" s="135"/>
    </row>
    <row r="4" spans="1:12" x14ac:dyDescent="0.25">
      <c r="A4" s="129"/>
      <c r="B4" s="130"/>
      <c r="C4" s="136" t="s">
        <v>4</v>
      </c>
      <c r="D4" s="138" t="s">
        <v>5</v>
      </c>
      <c r="E4" s="138" t="s">
        <v>6</v>
      </c>
      <c r="F4" s="138" t="s">
        <v>7</v>
      </c>
      <c r="G4" s="138" t="s">
        <v>8</v>
      </c>
      <c r="H4" s="138"/>
      <c r="I4" s="138"/>
      <c r="J4" s="138" t="s">
        <v>9</v>
      </c>
      <c r="K4" s="138"/>
      <c r="L4" s="140"/>
    </row>
    <row r="5" spans="1:12" ht="30.75" thickBot="1" x14ac:dyDescent="0.3">
      <c r="A5" s="131"/>
      <c r="B5" s="132"/>
      <c r="C5" s="137"/>
      <c r="D5" s="139"/>
      <c r="E5" s="139"/>
      <c r="F5" s="139"/>
      <c r="G5" s="1" t="s">
        <v>10</v>
      </c>
      <c r="H5" s="1" t="s">
        <v>11</v>
      </c>
      <c r="I5" s="1" t="s">
        <v>12</v>
      </c>
      <c r="J5" s="1" t="s">
        <v>13</v>
      </c>
      <c r="K5" s="1" t="s">
        <v>14</v>
      </c>
      <c r="L5" s="2" t="s">
        <v>15</v>
      </c>
    </row>
    <row r="6" spans="1:12" ht="15" customHeight="1" x14ac:dyDescent="0.25">
      <c r="A6" s="141" t="s">
        <v>24</v>
      </c>
      <c r="B6" s="3" t="s">
        <v>17</v>
      </c>
      <c r="C6" s="16">
        <v>2881.3389999999999</v>
      </c>
      <c r="D6" s="17">
        <v>3235.895</v>
      </c>
      <c r="E6" s="17">
        <v>3496.9949999999999</v>
      </c>
      <c r="F6" s="17">
        <v>3511.5389999999998</v>
      </c>
      <c r="G6" s="4">
        <v>1.1230525113497578</v>
      </c>
      <c r="H6" s="4">
        <v>1.0806886502806796</v>
      </c>
      <c r="I6" s="4">
        <v>1.0041589993694586</v>
      </c>
      <c r="J6" s="17">
        <v>354.55600000000004</v>
      </c>
      <c r="K6" s="17">
        <v>261.09999999999991</v>
      </c>
      <c r="L6" s="18">
        <v>14.543999999999869</v>
      </c>
    </row>
    <row r="7" spans="1:12" x14ac:dyDescent="0.25">
      <c r="A7" s="142"/>
      <c r="B7" s="3" t="s">
        <v>19</v>
      </c>
      <c r="C7" s="21">
        <v>819.846</v>
      </c>
      <c r="D7" s="22">
        <v>1102.069</v>
      </c>
      <c r="E7" s="22">
        <v>1416.0509999999999</v>
      </c>
      <c r="F7" s="22">
        <v>1867.0230000000001</v>
      </c>
      <c r="G7" s="5">
        <v>1.3442390400148321</v>
      </c>
      <c r="H7" s="5">
        <v>1.2849023064799028</v>
      </c>
      <c r="I7" s="5">
        <v>1.3184715804727374</v>
      </c>
      <c r="J7" s="22">
        <v>282.22299999999996</v>
      </c>
      <c r="K7" s="22">
        <v>313.98199999999997</v>
      </c>
      <c r="L7" s="23">
        <v>450.97200000000021</v>
      </c>
    </row>
    <row r="8" spans="1:12" ht="45.75" thickBot="1" x14ac:dyDescent="0.3">
      <c r="A8" s="143"/>
      <c r="B8" s="6" t="s">
        <v>20</v>
      </c>
      <c r="C8" s="7">
        <v>0.28453646030543439</v>
      </c>
      <c r="D8" s="8">
        <v>0.34057625479195092</v>
      </c>
      <c r="E8" s="8">
        <v>0.40493366447478479</v>
      </c>
      <c r="F8" s="8">
        <v>0.53168226239264327</v>
      </c>
      <c r="G8" s="9" t="s">
        <v>18</v>
      </c>
      <c r="H8" s="9" t="s">
        <v>18</v>
      </c>
      <c r="I8" s="9" t="s">
        <v>18</v>
      </c>
      <c r="J8" s="10">
        <v>5.6039794486516525</v>
      </c>
      <c r="K8" s="10">
        <v>6.4357409682833877</v>
      </c>
      <c r="L8" s="11">
        <v>12.674859791785847</v>
      </c>
    </row>
    <row r="9" spans="1:12" ht="15" customHeight="1" x14ac:dyDescent="0.25">
      <c r="A9" s="141" t="s">
        <v>27</v>
      </c>
      <c r="B9" s="3" t="s">
        <v>17</v>
      </c>
      <c r="C9" s="16">
        <v>2044.56</v>
      </c>
      <c r="D9" s="17">
        <v>2291.335</v>
      </c>
      <c r="E9" s="17">
        <v>2199.1329999999998</v>
      </c>
      <c r="F9" s="17">
        <v>2105.252</v>
      </c>
      <c r="G9" s="4">
        <v>1.1206983409633369</v>
      </c>
      <c r="H9" s="4">
        <v>0.95976057625794564</v>
      </c>
      <c r="I9" s="4">
        <v>0.95730999443871745</v>
      </c>
      <c r="J9" s="17">
        <v>246.77500000000009</v>
      </c>
      <c r="K9" s="17">
        <v>-92.202000000000226</v>
      </c>
      <c r="L9" s="18">
        <v>-93.880999999999858</v>
      </c>
    </row>
    <row r="10" spans="1:12" x14ac:dyDescent="0.25">
      <c r="A10" s="142"/>
      <c r="B10" s="3" t="s">
        <v>19</v>
      </c>
      <c r="C10" s="21">
        <v>543.88300000000004</v>
      </c>
      <c r="D10" s="22">
        <v>711.88799999999992</v>
      </c>
      <c r="E10" s="22">
        <v>1087.5819999999999</v>
      </c>
      <c r="F10" s="22">
        <v>1565.364</v>
      </c>
      <c r="G10" s="5">
        <v>1.3088991566200816</v>
      </c>
      <c r="H10" s="5">
        <v>1.5277431281325153</v>
      </c>
      <c r="I10" s="5">
        <v>1.4393066453839805</v>
      </c>
      <c r="J10" s="22">
        <v>168.00499999999988</v>
      </c>
      <c r="K10" s="22">
        <v>375.69399999999996</v>
      </c>
      <c r="L10" s="23">
        <v>477.78200000000015</v>
      </c>
    </row>
    <row r="11" spans="1:12" ht="45.75" thickBot="1" x14ac:dyDescent="0.3">
      <c r="A11" s="143"/>
      <c r="B11" s="6" t="s">
        <v>20</v>
      </c>
      <c r="C11" s="7">
        <v>0.26601469264780692</v>
      </c>
      <c r="D11" s="8">
        <v>0.31068700124599846</v>
      </c>
      <c r="E11" s="8">
        <v>0.49455035234340078</v>
      </c>
      <c r="F11" s="8">
        <v>0.74355184082475645</v>
      </c>
      <c r="G11" s="9" t="s">
        <v>18</v>
      </c>
      <c r="H11" s="9" t="s">
        <v>18</v>
      </c>
      <c r="I11" s="9" t="s">
        <v>18</v>
      </c>
      <c r="J11" s="10">
        <v>4.4672308598191544</v>
      </c>
      <c r="K11" s="10">
        <v>18.38633510974023</v>
      </c>
      <c r="L11" s="11">
        <v>24.900148848135569</v>
      </c>
    </row>
    <row r="12" spans="1:12" ht="15" customHeight="1" x14ac:dyDescent="0.25">
      <c r="A12" s="141" t="s">
        <v>37</v>
      </c>
      <c r="B12" s="3" t="s">
        <v>17</v>
      </c>
      <c r="C12" s="16">
        <v>1927.6080000000002</v>
      </c>
      <c r="D12" s="17">
        <v>2326.23</v>
      </c>
      <c r="E12" s="17">
        <v>2484.4410000000003</v>
      </c>
      <c r="F12" s="17">
        <v>2736.9430000000002</v>
      </c>
      <c r="G12" s="4">
        <v>1.2067961950770072</v>
      </c>
      <c r="H12" s="4">
        <v>1.0680117615197122</v>
      </c>
      <c r="I12" s="4">
        <v>1.1016333251624812</v>
      </c>
      <c r="J12" s="17">
        <v>398.62199999999984</v>
      </c>
      <c r="K12" s="17">
        <v>158.21100000000024</v>
      </c>
      <c r="L12" s="18">
        <v>252.50199999999995</v>
      </c>
    </row>
    <row r="13" spans="1:12" x14ac:dyDescent="0.25">
      <c r="A13" s="142"/>
      <c r="B13" s="3" t="s">
        <v>19</v>
      </c>
      <c r="C13" s="21">
        <v>911.45899999999995</v>
      </c>
      <c r="D13" s="22">
        <v>1152.838</v>
      </c>
      <c r="E13" s="22">
        <v>1419.893</v>
      </c>
      <c r="F13" s="22">
        <v>1939.529</v>
      </c>
      <c r="G13" s="5">
        <v>1.2648270520122133</v>
      </c>
      <c r="H13" s="5">
        <v>1.2316500670519188</v>
      </c>
      <c r="I13" s="5">
        <v>1.3659684215641601</v>
      </c>
      <c r="J13" s="22">
        <v>241.37900000000002</v>
      </c>
      <c r="K13" s="22">
        <v>267.05500000000006</v>
      </c>
      <c r="L13" s="23">
        <v>519.63599999999997</v>
      </c>
    </row>
    <row r="14" spans="1:12" ht="45.75" thickBot="1" x14ac:dyDescent="0.3">
      <c r="A14" s="143"/>
      <c r="B14" s="6" t="s">
        <v>20</v>
      </c>
      <c r="C14" s="7">
        <v>0.47284458250847677</v>
      </c>
      <c r="D14" s="8">
        <v>0.4955821221461334</v>
      </c>
      <c r="E14" s="8">
        <v>0.57151407499715223</v>
      </c>
      <c r="F14" s="8">
        <v>0.70864793311369645</v>
      </c>
      <c r="G14" s="9" t="s">
        <v>18</v>
      </c>
      <c r="H14" s="9" t="s">
        <v>18</v>
      </c>
      <c r="I14" s="9" t="s">
        <v>18</v>
      </c>
      <c r="J14" s="10">
        <v>2.2737539637656621</v>
      </c>
      <c r="K14" s="10">
        <v>7.5931952851018831</v>
      </c>
      <c r="L14" s="11">
        <v>13.713385811654422</v>
      </c>
    </row>
    <row r="16" spans="1:12" ht="15.75" thickBot="1" x14ac:dyDescent="0.3"/>
    <row r="17" spans="1:12" x14ac:dyDescent="0.25">
      <c r="A17" s="129"/>
      <c r="B17" s="130"/>
      <c r="C17" s="133" t="s">
        <v>0</v>
      </c>
      <c r="D17" s="134"/>
      <c r="E17" s="134"/>
      <c r="F17" s="134"/>
      <c r="G17" s="134"/>
      <c r="H17" s="134"/>
      <c r="I17" s="134"/>
      <c r="J17" s="134"/>
      <c r="K17" s="134"/>
      <c r="L17" s="135"/>
    </row>
    <row r="18" spans="1:12" x14ac:dyDescent="0.25">
      <c r="A18" s="129"/>
      <c r="B18" s="130"/>
      <c r="C18" s="136" t="s">
        <v>4</v>
      </c>
      <c r="D18" s="138" t="s">
        <v>5</v>
      </c>
      <c r="E18" s="138" t="s">
        <v>6</v>
      </c>
      <c r="F18" s="138" t="s">
        <v>7</v>
      </c>
      <c r="G18" s="138" t="s">
        <v>8</v>
      </c>
      <c r="H18" s="138"/>
      <c r="I18" s="138"/>
      <c r="J18" s="138" t="s">
        <v>9</v>
      </c>
      <c r="K18" s="138"/>
      <c r="L18" s="140"/>
    </row>
    <row r="19" spans="1:12" ht="30.75" thickBot="1" x14ac:dyDescent="0.3">
      <c r="A19" s="131"/>
      <c r="B19" s="132"/>
      <c r="C19" s="137"/>
      <c r="D19" s="139"/>
      <c r="E19" s="139"/>
      <c r="F19" s="139"/>
      <c r="G19" s="1" t="s">
        <v>10</v>
      </c>
      <c r="H19" s="1" t="s">
        <v>11</v>
      </c>
      <c r="I19" s="1" t="s">
        <v>12</v>
      </c>
      <c r="J19" s="1" t="s">
        <v>13</v>
      </c>
      <c r="K19" s="1" t="s">
        <v>14</v>
      </c>
      <c r="L19" s="2" t="s">
        <v>15</v>
      </c>
    </row>
    <row r="20" spans="1:12" x14ac:dyDescent="0.25">
      <c r="A20" s="141" t="s">
        <v>24</v>
      </c>
      <c r="B20" s="3" t="s">
        <v>17</v>
      </c>
      <c r="C20" s="16">
        <v>112.952</v>
      </c>
      <c r="D20" s="17">
        <v>146.99199999999999</v>
      </c>
      <c r="E20" s="17">
        <v>152.83000000000001</v>
      </c>
      <c r="F20" s="17">
        <v>128.35</v>
      </c>
      <c r="G20" s="4">
        <v>1.3013669523337346</v>
      </c>
      <c r="H20" s="4">
        <v>1.0397164471535867</v>
      </c>
      <c r="I20" s="4">
        <v>0.83982202447163501</v>
      </c>
      <c r="J20" s="17">
        <v>34.039999999999992</v>
      </c>
      <c r="K20" s="17">
        <v>5.8380000000000223</v>
      </c>
      <c r="L20" s="18">
        <v>-24.480000000000018</v>
      </c>
    </row>
    <row r="21" spans="1:12" x14ac:dyDescent="0.25">
      <c r="A21" s="142"/>
      <c r="B21" s="3" t="s">
        <v>19</v>
      </c>
      <c r="C21" s="21">
        <v>48.970999999999997</v>
      </c>
      <c r="D21" s="22">
        <v>73.498000000000005</v>
      </c>
      <c r="E21" s="22">
        <v>86.876999999999995</v>
      </c>
      <c r="F21" s="22">
        <v>123.28700000000001</v>
      </c>
      <c r="G21" s="5">
        <v>1.5008474403218233</v>
      </c>
      <c r="H21" s="5">
        <v>1.1820321641405207</v>
      </c>
      <c r="I21" s="5">
        <v>1.4190982653636752</v>
      </c>
      <c r="J21" s="22">
        <v>24.527000000000008</v>
      </c>
      <c r="K21" s="22">
        <v>13.378999999999991</v>
      </c>
      <c r="L21" s="23">
        <v>36.410000000000011</v>
      </c>
    </row>
    <row r="22" spans="1:12" ht="45.75" thickBot="1" x14ac:dyDescent="0.3">
      <c r="A22" s="143"/>
      <c r="B22" s="6" t="s">
        <v>20</v>
      </c>
      <c r="C22" s="7">
        <v>0.43355584673135489</v>
      </c>
      <c r="D22" s="8">
        <v>0.50001360618264945</v>
      </c>
      <c r="E22" s="8">
        <v>0.56845514624092119</v>
      </c>
      <c r="F22" s="8">
        <v>0.96055317491234915</v>
      </c>
      <c r="G22" s="9" t="s">
        <v>18</v>
      </c>
      <c r="H22" s="9" t="s">
        <v>18</v>
      </c>
      <c r="I22" s="9" t="s">
        <v>18</v>
      </c>
      <c r="J22" s="10">
        <v>6.645775945129456</v>
      </c>
      <c r="K22" s="10">
        <v>6.8441540058271748</v>
      </c>
      <c r="L22" s="11">
        <v>39.209802867142798</v>
      </c>
    </row>
    <row r="23" spans="1:12" x14ac:dyDescent="0.25">
      <c r="A23" s="141" t="s">
        <v>27</v>
      </c>
      <c r="B23" s="3" t="s">
        <v>17</v>
      </c>
      <c r="C23" s="16">
        <v>103.86799999999999</v>
      </c>
      <c r="D23" s="17">
        <v>113.34099999999999</v>
      </c>
      <c r="E23" s="17">
        <v>129.08000000000001</v>
      </c>
      <c r="F23" s="17">
        <v>146.69499999999999</v>
      </c>
      <c r="G23" s="4">
        <v>1.0912022952208573</v>
      </c>
      <c r="H23" s="4">
        <v>1.1388641356614113</v>
      </c>
      <c r="I23" s="4">
        <v>1.136465757669662</v>
      </c>
      <c r="J23" s="17">
        <v>9.472999999999999</v>
      </c>
      <c r="K23" s="17">
        <v>15.739000000000019</v>
      </c>
      <c r="L23" s="18">
        <v>17.614999999999981</v>
      </c>
    </row>
    <row r="24" spans="1:12" x14ac:dyDescent="0.25">
      <c r="A24" s="142"/>
      <c r="B24" s="3" t="s">
        <v>19</v>
      </c>
      <c r="C24" s="21">
        <v>53.098999999999997</v>
      </c>
      <c r="D24" s="22">
        <v>64.748000000000005</v>
      </c>
      <c r="E24" s="22">
        <v>91.832999999999998</v>
      </c>
      <c r="F24" s="22">
        <v>125.941</v>
      </c>
      <c r="G24" s="5">
        <v>1.2193826625736832</v>
      </c>
      <c r="H24" s="5">
        <v>1.4183140791993574</v>
      </c>
      <c r="I24" s="5">
        <v>1.371413326364161</v>
      </c>
      <c r="J24" s="22">
        <v>11.649000000000008</v>
      </c>
      <c r="K24" s="22">
        <v>27.084999999999994</v>
      </c>
      <c r="L24" s="23">
        <v>34.108000000000004</v>
      </c>
    </row>
    <row r="25" spans="1:12" ht="45.75" thickBot="1" x14ac:dyDescent="0.3">
      <c r="A25" s="143"/>
      <c r="B25" s="6" t="s">
        <v>20</v>
      </c>
      <c r="C25" s="7">
        <v>0.5112161589710017</v>
      </c>
      <c r="D25" s="8">
        <v>0.5712672378045015</v>
      </c>
      <c r="E25" s="8">
        <v>0.71144251626898036</v>
      </c>
      <c r="F25" s="8">
        <v>0.8585227853710079</v>
      </c>
      <c r="G25" s="9" t="s">
        <v>18</v>
      </c>
      <c r="H25" s="9" t="s">
        <v>18</v>
      </c>
      <c r="I25" s="9" t="s">
        <v>18</v>
      </c>
      <c r="J25" s="10">
        <v>6.0051078833499805</v>
      </c>
      <c r="K25" s="10">
        <v>14.017527846447885</v>
      </c>
      <c r="L25" s="11">
        <v>14.708026910202754</v>
      </c>
    </row>
    <row r="26" spans="1:12" x14ac:dyDescent="0.25">
      <c r="A26" s="141" t="s">
        <v>37</v>
      </c>
      <c r="B26" s="3" t="s">
        <v>17</v>
      </c>
      <c r="C26" s="16">
        <v>80.364999999999995</v>
      </c>
      <c r="D26" s="17">
        <v>87.649000000000001</v>
      </c>
      <c r="E26" s="17">
        <v>99.337000000000003</v>
      </c>
      <c r="F26" s="17">
        <v>209.48599999999999</v>
      </c>
      <c r="G26" s="4">
        <v>1.0906364711006036</v>
      </c>
      <c r="H26" s="4">
        <v>1.1333500667434881</v>
      </c>
      <c r="I26" s="4">
        <v>2.1088416199402036</v>
      </c>
      <c r="J26" s="17">
        <v>7.284000000000006</v>
      </c>
      <c r="K26" s="17">
        <v>11.688000000000002</v>
      </c>
      <c r="L26" s="18">
        <v>110.14899999999999</v>
      </c>
    </row>
    <row r="27" spans="1:12" x14ac:dyDescent="0.25">
      <c r="A27" s="142"/>
      <c r="B27" s="3" t="s">
        <v>19</v>
      </c>
      <c r="C27" s="21">
        <v>66.385999999999996</v>
      </c>
      <c r="D27" s="22">
        <v>81.769000000000005</v>
      </c>
      <c r="E27" s="22">
        <v>90.76</v>
      </c>
      <c r="F27" s="22">
        <v>148.529</v>
      </c>
      <c r="G27" s="5">
        <v>1.2317205434880849</v>
      </c>
      <c r="H27" s="5">
        <v>1.1099560958309385</v>
      </c>
      <c r="I27" s="5">
        <v>1.6365028646981048</v>
      </c>
      <c r="J27" s="22">
        <v>15.38300000000001</v>
      </c>
      <c r="K27" s="22">
        <v>8.9909999999999997</v>
      </c>
      <c r="L27" s="23">
        <v>57.768999999999991</v>
      </c>
    </row>
    <row r="28" spans="1:12" ht="45.75" thickBot="1" x14ac:dyDescent="0.3">
      <c r="A28" s="143"/>
      <c r="B28" s="6" t="s">
        <v>20</v>
      </c>
      <c r="C28" s="7">
        <v>0.8260561189572575</v>
      </c>
      <c r="D28" s="8">
        <v>0.93291423746990843</v>
      </c>
      <c r="E28" s="8">
        <v>0.91365754955353995</v>
      </c>
      <c r="F28" s="8">
        <v>0.70901635431484689</v>
      </c>
      <c r="G28" s="9" t="s">
        <v>18</v>
      </c>
      <c r="H28" s="9" t="s">
        <v>18</v>
      </c>
      <c r="I28" s="9" t="s">
        <v>18</v>
      </c>
      <c r="J28" s="10">
        <v>10.685811851265093</v>
      </c>
      <c r="K28" s="10">
        <v>-1.9256687916368476</v>
      </c>
      <c r="L28" s="11">
        <v>-20.464119523869307</v>
      </c>
    </row>
    <row r="30" spans="1:12" ht="15.75" thickBot="1" x14ac:dyDescent="0.3"/>
    <row r="31" spans="1:12" x14ac:dyDescent="0.25">
      <c r="A31" s="129"/>
      <c r="B31" s="130"/>
      <c r="C31" s="133" t="s">
        <v>1</v>
      </c>
      <c r="D31" s="134"/>
      <c r="E31" s="134"/>
      <c r="F31" s="134"/>
      <c r="G31" s="134"/>
      <c r="H31" s="134"/>
      <c r="I31" s="134"/>
      <c r="J31" s="134"/>
      <c r="K31" s="134"/>
      <c r="L31" s="135"/>
    </row>
    <row r="32" spans="1:12" x14ac:dyDescent="0.25">
      <c r="A32" s="129"/>
      <c r="B32" s="130"/>
      <c r="C32" s="136" t="s">
        <v>4</v>
      </c>
      <c r="D32" s="138" t="s">
        <v>5</v>
      </c>
      <c r="E32" s="138" t="s">
        <v>6</v>
      </c>
      <c r="F32" s="138" t="s">
        <v>7</v>
      </c>
      <c r="G32" s="138" t="s">
        <v>8</v>
      </c>
      <c r="H32" s="138"/>
      <c r="I32" s="138"/>
      <c r="J32" s="138" t="s">
        <v>9</v>
      </c>
      <c r="K32" s="138"/>
      <c r="L32" s="140"/>
    </row>
    <row r="33" spans="1:12" ht="30.75" thickBot="1" x14ac:dyDescent="0.3">
      <c r="A33" s="131"/>
      <c r="B33" s="132"/>
      <c r="C33" s="137"/>
      <c r="D33" s="139"/>
      <c r="E33" s="139"/>
      <c r="F33" s="139"/>
      <c r="G33" s="1" t="s">
        <v>10</v>
      </c>
      <c r="H33" s="1" t="s">
        <v>11</v>
      </c>
      <c r="I33" s="1" t="s">
        <v>12</v>
      </c>
      <c r="J33" s="1" t="s">
        <v>13</v>
      </c>
      <c r="K33" s="1" t="s">
        <v>14</v>
      </c>
      <c r="L33" s="2" t="s">
        <v>15</v>
      </c>
    </row>
    <row r="34" spans="1:12" ht="15" customHeight="1" x14ac:dyDescent="0.25">
      <c r="A34" s="141" t="s">
        <v>24</v>
      </c>
      <c r="B34" s="3" t="s">
        <v>17</v>
      </c>
      <c r="C34" s="16">
        <v>814.95699999999999</v>
      </c>
      <c r="D34" s="17">
        <v>911.59299999999996</v>
      </c>
      <c r="E34" s="17">
        <v>1072.278</v>
      </c>
      <c r="F34" s="17">
        <v>1068.53</v>
      </c>
      <c r="G34" s="4">
        <v>1.118578035405549</v>
      </c>
      <c r="H34" s="4">
        <v>1.1762683566021241</v>
      </c>
      <c r="I34" s="4">
        <v>0.9965046377898269</v>
      </c>
      <c r="J34" s="17">
        <v>96.635999999999967</v>
      </c>
      <c r="K34" s="17">
        <v>160.68500000000006</v>
      </c>
      <c r="L34" s="18">
        <v>-3.7480000000000473</v>
      </c>
    </row>
    <row r="35" spans="1:12" x14ac:dyDescent="0.25">
      <c r="A35" s="142"/>
      <c r="B35" s="3" t="s">
        <v>19</v>
      </c>
      <c r="C35" s="21">
        <v>476.20100000000002</v>
      </c>
      <c r="D35" s="22">
        <v>607.721</v>
      </c>
      <c r="E35" s="22">
        <v>773.38199999999995</v>
      </c>
      <c r="F35" s="22">
        <v>1066.259</v>
      </c>
      <c r="G35" s="5">
        <v>1.2761858962916919</v>
      </c>
      <c r="H35" s="5">
        <v>1.2725938382909261</v>
      </c>
      <c r="I35" s="5">
        <v>1.3786964268627924</v>
      </c>
      <c r="J35" s="22">
        <v>131.51999999999998</v>
      </c>
      <c r="K35" s="22">
        <v>165.66099999999994</v>
      </c>
      <c r="L35" s="23">
        <v>292.87700000000007</v>
      </c>
    </row>
    <row r="36" spans="1:12" ht="45.75" thickBot="1" x14ac:dyDescent="0.3">
      <c r="A36" s="143"/>
      <c r="B36" s="6" t="s">
        <v>20</v>
      </c>
      <c r="C36" s="7">
        <v>0.58432653501963916</v>
      </c>
      <c r="D36" s="8">
        <v>0.66665825648068822</v>
      </c>
      <c r="E36" s="8">
        <v>0.72125139189650433</v>
      </c>
      <c r="F36" s="8">
        <v>0.99787465022039623</v>
      </c>
      <c r="G36" s="9" t="s">
        <v>18</v>
      </c>
      <c r="H36" s="9" t="s">
        <v>18</v>
      </c>
      <c r="I36" s="9" t="s">
        <v>18</v>
      </c>
      <c r="J36" s="10">
        <v>8.2331721461049057</v>
      </c>
      <c r="K36" s="10">
        <v>5.4593135415816114</v>
      </c>
      <c r="L36" s="11">
        <v>27.66232583238919</v>
      </c>
    </row>
    <row r="37" spans="1:12" ht="15" customHeight="1" x14ac:dyDescent="0.25">
      <c r="A37" s="141" t="s">
        <v>27</v>
      </c>
      <c r="B37" s="3" t="s">
        <v>17</v>
      </c>
      <c r="C37" s="16">
        <v>532.21199999999999</v>
      </c>
      <c r="D37" s="17">
        <v>598.78599999999994</v>
      </c>
      <c r="E37" s="17">
        <v>680.91399999999999</v>
      </c>
      <c r="F37" s="17">
        <v>673.66800000000001</v>
      </c>
      <c r="G37" s="4">
        <v>1.1250892501484371</v>
      </c>
      <c r="H37" s="4">
        <v>1.1371575153727711</v>
      </c>
      <c r="I37" s="4">
        <v>0.98935842118094208</v>
      </c>
      <c r="J37" s="17">
        <v>66.573999999999955</v>
      </c>
      <c r="K37" s="17">
        <v>82.128000000000043</v>
      </c>
      <c r="L37" s="18">
        <v>-7.2459999999999809</v>
      </c>
    </row>
    <row r="38" spans="1:12" x14ac:dyDescent="0.25">
      <c r="A38" s="142"/>
      <c r="B38" s="3" t="s">
        <v>19</v>
      </c>
      <c r="C38" s="21">
        <v>299.18200000000002</v>
      </c>
      <c r="D38" s="22">
        <v>382.16300000000001</v>
      </c>
      <c r="E38" s="22">
        <v>546.70299999999997</v>
      </c>
      <c r="F38" s="22">
        <v>730.625</v>
      </c>
      <c r="G38" s="5">
        <v>1.2773596005107259</v>
      </c>
      <c r="H38" s="5">
        <v>1.4305492682441785</v>
      </c>
      <c r="I38" s="5">
        <v>1.3364203232833916</v>
      </c>
      <c r="J38" s="22">
        <v>82.980999999999995</v>
      </c>
      <c r="K38" s="22">
        <v>164.53999999999996</v>
      </c>
      <c r="L38" s="23">
        <v>183.92200000000003</v>
      </c>
    </row>
    <row r="39" spans="1:12" ht="45.75" thickBot="1" x14ac:dyDescent="0.3">
      <c r="A39" s="143"/>
      <c r="B39" s="6" t="s">
        <v>20</v>
      </c>
      <c r="C39" s="7">
        <v>0.56214816652010857</v>
      </c>
      <c r="D39" s="8">
        <v>0.63822968472876795</v>
      </c>
      <c r="E39" s="8">
        <v>0.80289581356823325</v>
      </c>
      <c r="F39" s="8">
        <v>1.0845475813011751</v>
      </c>
      <c r="G39" s="9" t="s">
        <v>18</v>
      </c>
      <c r="H39" s="9" t="s">
        <v>18</v>
      </c>
      <c r="I39" s="9" t="s">
        <v>18</v>
      </c>
      <c r="J39" s="10">
        <v>7.6081518208659382</v>
      </c>
      <c r="K39" s="10">
        <v>16.466612883946532</v>
      </c>
      <c r="L39" s="11">
        <v>28.165176773294188</v>
      </c>
    </row>
    <row r="40" spans="1:12" ht="15" customHeight="1" x14ac:dyDescent="0.25">
      <c r="A40" s="141" t="s">
        <v>37</v>
      </c>
      <c r="B40" s="3" t="s">
        <v>17</v>
      </c>
      <c r="C40" s="16">
        <v>622.11199999999997</v>
      </c>
      <c r="D40" s="17">
        <v>796.69600000000003</v>
      </c>
      <c r="E40" s="17">
        <v>943.37800000000004</v>
      </c>
      <c r="F40" s="17">
        <v>894.13800000000003</v>
      </c>
      <c r="G40" s="4">
        <v>1.2806311403734376</v>
      </c>
      <c r="H40" s="4">
        <v>1.1841128862200889</v>
      </c>
      <c r="I40" s="4">
        <v>0.94780459158470942</v>
      </c>
      <c r="J40" s="17">
        <v>174.58400000000006</v>
      </c>
      <c r="K40" s="17">
        <v>146.68200000000002</v>
      </c>
      <c r="L40" s="18">
        <v>-49.240000000000009</v>
      </c>
    </row>
    <row r="41" spans="1:12" x14ac:dyDescent="0.25">
      <c r="A41" s="142"/>
      <c r="B41" s="3" t="s">
        <v>19</v>
      </c>
      <c r="C41" s="21">
        <v>546.38</v>
      </c>
      <c r="D41" s="22">
        <v>717.17</v>
      </c>
      <c r="E41" s="22">
        <v>916.52700000000004</v>
      </c>
      <c r="F41" s="22">
        <v>1163.9490000000001</v>
      </c>
      <c r="G41" s="5">
        <v>1.3125846480471466</v>
      </c>
      <c r="H41" s="5">
        <v>1.2779773275513477</v>
      </c>
      <c r="I41" s="5">
        <v>1.2699560405749095</v>
      </c>
      <c r="J41" s="22">
        <v>170.78999999999996</v>
      </c>
      <c r="K41" s="22">
        <v>199.35700000000008</v>
      </c>
      <c r="L41" s="23">
        <v>247.42200000000003</v>
      </c>
    </row>
    <row r="42" spans="1:12" ht="45.75" thickBot="1" x14ac:dyDescent="0.3">
      <c r="A42" s="143"/>
      <c r="B42" s="6" t="s">
        <v>20</v>
      </c>
      <c r="C42" s="7">
        <v>0.87826629288616842</v>
      </c>
      <c r="D42" s="8">
        <v>0.9001802444094108</v>
      </c>
      <c r="E42" s="8">
        <v>0.97153739010237683</v>
      </c>
      <c r="F42" s="8">
        <v>1.3017554337249955</v>
      </c>
      <c r="G42" s="9" t="s">
        <v>18</v>
      </c>
      <c r="H42" s="9" t="s">
        <v>18</v>
      </c>
      <c r="I42" s="9" t="s">
        <v>18</v>
      </c>
      <c r="J42" s="10">
        <v>2.1913951523242381</v>
      </c>
      <c r="K42" s="10">
        <v>7.1357145692966029</v>
      </c>
      <c r="L42" s="11">
        <v>33.021804362261861</v>
      </c>
    </row>
    <row r="44" spans="1:12" ht="15.75" thickBot="1" x14ac:dyDescent="0.3"/>
    <row r="45" spans="1:12" x14ac:dyDescent="0.25">
      <c r="A45" s="129"/>
      <c r="B45" s="130"/>
      <c r="C45" s="133" t="s">
        <v>2</v>
      </c>
      <c r="D45" s="134" t="s">
        <v>2</v>
      </c>
      <c r="E45" s="134"/>
      <c r="F45" s="134"/>
      <c r="G45" s="134"/>
      <c r="H45" s="134"/>
      <c r="I45" s="134"/>
      <c r="J45" s="134"/>
      <c r="K45" s="134"/>
      <c r="L45" s="135"/>
    </row>
    <row r="46" spans="1:12" x14ac:dyDescent="0.25">
      <c r="A46" s="129"/>
      <c r="B46" s="130"/>
      <c r="C46" s="136" t="s">
        <v>4</v>
      </c>
      <c r="D46" s="138" t="s">
        <v>5</v>
      </c>
      <c r="E46" s="138" t="s">
        <v>6</v>
      </c>
      <c r="F46" s="138" t="s">
        <v>7</v>
      </c>
      <c r="G46" s="138" t="s">
        <v>8</v>
      </c>
      <c r="H46" s="138"/>
      <c r="I46" s="138"/>
      <c r="J46" s="138" t="s">
        <v>9</v>
      </c>
      <c r="K46" s="138"/>
      <c r="L46" s="140"/>
    </row>
    <row r="47" spans="1:12" ht="30.75" thickBot="1" x14ac:dyDescent="0.3">
      <c r="A47" s="131"/>
      <c r="B47" s="132"/>
      <c r="C47" s="137"/>
      <c r="D47" s="139"/>
      <c r="E47" s="139"/>
      <c r="F47" s="139"/>
      <c r="G47" s="1" t="s">
        <v>10</v>
      </c>
      <c r="H47" s="1" t="s">
        <v>11</v>
      </c>
      <c r="I47" s="1" t="s">
        <v>12</v>
      </c>
      <c r="J47" s="1" t="s">
        <v>13</v>
      </c>
      <c r="K47" s="1" t="s">
        <v>14</v>
      </c>
      <c r="L47" s="2" t="s">
        <v>15</v>
      </c>
    </row>
    <row r="48" spans="1:12" x14ac:dyDescent="0.25">
      <c r="A48" s="141" t="s">
        <v>24</v>
      </c>
      <c r="B48" s="3" t="s">
        <v>17</v>
      </c>
      <c r="C48" s="16">
        <v>1953.43</v>
      </c>
      <c r="D48" s="17">
        <v>2177.31</v>
      </c>
      <c r="E48" s="17">
        <v>2271.8870000000002</v>
      </c>
      <c r="F48" s="17">
        <v>2314.6590000000001</v>
      </c>
      <c r="G48" s="4">
        <v>1.114608662711231</v>
      </c>
      <c r="H48" s="4">
        <v>1.0434375444929753</v>
      </c>
      <c r="I48" s="4">
        <v>1.0188266405855573</v>
      </c>
      <c r="J48" s="17">
        <v>223.87999999999988</v>
      </c>
      <c r="K48" s="17">
        <v>94.577000000000226</v>
      </c>
      <c r="L48" s="18">
        <v>42.771999999999935</v>
      </c>
    </row>
    <row r="49" spans="1:12" x14ac:dyDescent="0.25">
      <c r="A49" s="142"/>
      <c r="B49" s="3" t="s">
        <v>19</v>
      </c>
      <c r="C49" s="21">
        <v>294.67399999999998</v>
      </c>
      <c r="D49" s="22">
        <v>420.85</v>
      </c>
      <c r="E49" s="22">
        <v>555.79200000000003</v>
      </c>
      <c r="F49" s="22">
        <v>677.47699999999998</v>
      </c>
      <c r="G49" s="5">
        <v>1.428188438749262</v>
      </c>
      <c r="H49" s="5">
        <v>1.3206415587501485</v>
      </c>
      <c r="I49" s="5">
        <v>1.2189398192129428</v>
      </c>
      <c r="J49" s="22">
        <v>126.17600000000004</v>
      </c>
      <c r="K49" s="22">
        <v>134.94200000000001</v>
      </c>
      <c r="L49" s="23">
        <v>121.68499999999995</v>
      </c>
    </row>
    <row r="50" spans="1:12" ht="45.75" thickBot="1" x14ac:dyDescent="0.3">
      <c r="A50" s="143"/>
      <c r="B50" s="6" t="s">
        <v>20</v>
      </c>
      <c r="C50" s="7">
        <v>0.15084953133718637</v>
      </c>
      <c r="D50" s="8">
        <v>0.193288966660696</v>
      </c>
      <c r="E50" s="8">
        <v>0.24463892790442482</v>
      </c>
      <c r="F50" s="8">
        <v>0.29268976553349757</v>
      </c>
      <c r="G50" s="9" t="s">
        <v>18</v>
      </c>
      <c r="H50" s="9" t="s">
        <v>18</v>
      </c>
      <c r="I50" s="9" t="s">
        <v>18</v>
      </c>
      <c r="J50" s="10">
        <v>4.2439435323509631</v>
      </c>
      <c r="K50" s="10">
        <v>5.134996124372881</v>
      </c>
      <c r="L50" s="11">
        <v>4.8050837629072749</v>
      </c>
    </row>
    <row r="51" spans="1:12" x14ac:dyDescent="0.25">
      <c r="A51" s="141" t="s">
        <v>27</v>
      </c>
      <c r="B51" s="3" t="s">
        <v>17</v>
      </c>
      <c r="C51" s="16">
        <v>1408.48</v>
      </c>
      <c r="D51" s="17">
        <v>1579.2080000000001</v>
      </c>
      <c r="E51" s="17">
        <v>1389.1389999999999</v>
      </c>
      <c r="F51" s="17">
        <v>1284.8889999999999</v>
      </c>
      <c r="G51" s="4">
        <v>1.1212143587413381</v>
      </c>
      <c r="H51" s="4">
        <v>0.87964283362292983</v>
      </c>
      <c r="I51" s="4">
        <v>0.92495351437113205</v>
      </c>
      <c r="J51" s="17">
        <v>170.72800000000007</v>
      </c>
      <c r="K51" s="17">
        <v>-190.06900000000019</v>
      </c>
      <c r="L51" s="18">
        <v>-104.25</v>
      </c>
    </row>
    <row r="52" spans="1:12" x14ac:dyDescent="0.25">
      <c r="A52" s="142"/>
      <c r="B52" s="3" t="s">
        <v>19</v>
      </c>
      <c r="C52" s="21">
        <v>191.602</v>
      </c>
      <c r="D52" s="22">
        <v>264.97699999999998</v>
      </c>
      <c r="E52" s="22">
        <v>449.04599999999999</v>
      </c>
      <c r="F52" s="22">
        <v>708.798</v>
      </c>
      <c r="G52" s="5">
        <v>1.3829552927422468</v>
      </c>
      <c r="H52" s="5">
        <v>1.6946602912705633</v>
      </c>
      <c r="I52" s="5">
        <v>1.5784529869991049</v>
      </c>
      <c r="J52" s="22">
        <v>73.374999999999972</v>
      </c>
      <c r="K52" s="22">
        <v>184.06900000000002</v>
      </c>
      <c r="L52" s="23">
        <v>259.75200000000001</v>
      </c>
    </row>
    <row r="53" spans="1:12" ht="45.75" thickBot="1" x14ac:dyDescent="0.3">
      <c r="A53" s="143"/>
      <c r="B53" s="6" t="s">
        <v>20</v>
      </c>
      <c r="C53" s="7">
        <v>0.136034590480518</v>
      </c>
      <c r="D53" s="8">
        <v>0.16779106995405288</v>
      </c>
      <c r="E53" s="8">
        <v>0.32325490825612124</v>
      </c>
      <c r="F53" s="8">
        <v>0.55164142583522779</v>
      </c>
      <c r="G53" s="9" t="s">
        <v>18</v>
      </c>
      <c r="H53" s="9" t="s">
        <v>18</v>
      </c>
      <c r="I53" s="9" t="s">
        <v>18</v>
      </c>
      <c r="J53" s="10">
        <v>3.1756479473534882</v>
      </c>
      <c r="K53" s="10">
        <v>15.546383830206837</v>
      </c>
      <c r="L53" s="11">
        <v>22.838651757910654</v>
      </c>
    </row>
    <row r="54" spans="1:12" x14ac:dyDescent="0.25">
      <c r="A54" s="141" t="s">
        <v>37</v>
      </c>
      <c r="B54" s="3" t="s">
        <v>17</v>
      </c>
      <c r="C54" s="16">
        <v>1225.1310000000001</v>
      </c>
      <c r="D54" s="17">
        <v>1441.885</v>
      </c>
      <c r="E54" s="17">
        <v>1441.7260000000001</v>
      </c>
      <c r="F54" s="17">
        <v>1633.319</v>
      </c>
      <c r="G54" s="4">
        <v>1.1769231208744206</v>
      </c>
      <c r="H54" s="4">
        <v>0.99988972768285966</v>
      </c>
      <c r="I54" s="4">
        <v>1.1328914093246565</v>
      </c>
      <c r="J54" s="17">
        <v>216.75399999999991</v>
      </c>
      <c r="K54" s="17">
        <v>-0.15899999999987813</v>
      </c>
      <c r="L54" s="18">
        <v>191.59299999999985</v>
      </c>
    </row>
    <row r="55" spans="1:12" x14ac:dyDescent="0.25">
      <c r="A55" s="142"/>
      <c r="B55" s="3" t="s">
        <v>19</v>
      </c>
      <c r="C55" s="21">
        <v>298.69299999999998</v>
      </c>
      <c r="D55" s="22">
        <v>353.899</v>
      </c>
      <c r="E55" s="22">
        <v>412.60599999999999</v>
      </c>
      <c r="F55" s="22">
        <v>627.05100000000004</v>
      </c>
      <c r="G55" s="5">
        <v>1.1848252218833384</v>
      </c>
      <c r="H55" s="5">
        <v>1.1658863121964176</v>
      </c>
      <c r="I55" s="5">
        <v>1.5197331110066263</v>
      </c>
      <c r="J55" s="22">
        <v>55.206000000000017</v>
      </c>
      <c r="K55" s="22">
        <v>58.706999999999994</v>
      </c>
      <c r="L55" s="23">
        <v>214.44500000000005</v>
      </c>
    </row>
    <row r="56" spans="1:12" ht="45.75" thickBot="1" x14ac:dyDescent="0.3">
      <c r="A56" s="143"/>
      <c r="B56" s="6" t="s">
        <v>20</v>
      </c>
      <c r="C56" s="7">
        <v>0.2438049482055388</v>
      </c>
      <c r="D56" s="8">
        <v>0.24544190417404996</v>
      </c>
      <c r="E56" s="8">
        <v>0.286188915230772</v>
      </c>
      <c r="F56" s="8">
        <v>0.38391214453514594</v>
      </c>
      <c r="G56" s="9" t="s">
        <v>18</v>
      </c>
      <c r="H56" s="9" t="s">
        <v>18</v>
      </c>
      <c r="I56" s="9" t="s">
        <v>18</v>
      </c>
      <c r="J56" s="10">
        <v>0.16369559685111557</v>
      </c>
      <c r="K56" s="10">
        <v>4.0747011056722044</v>
      </c>
      <c r="L56" s="11">
        <v>9.7723229304373938</v>
      </c>
    </row>
    <row r="58" spans="1:12" ht="15.75" thickBot="1" x14ac:dyDescent="0.3"/>
    <row r="59" spans="1:12" x14ac:dyDescent="0.25">
      <c r="A59" s="129"/>
      <c r="B59" s="130"/>
      <c r="C59" s="133" t="s">
        <v>3</v>
      </c>
      <c r="D59" s="134" t="s">
        <v>2</v>
      </c>
      <c r="E59" s="134"/>
      <c r="F59" s="134"/>
      <c r="G59" s="134"/>
      <c r="H59" s="134"/>
      <c r="I59" s="134"/>
      <c r="J59" s="134"/>
      <c r="K59" s="134"/>
      <c r="L59" s="135"/>
    </row>
    <row r="60" spans="1:12" x14ac:dyDescent="0.25">
      <c r="A60" s="129"/>
      <c r="B60" s="130"/>
      <c r="C60" s="136" t="s">
        <v>4</v>
      </c>
      <c r="D60" s="138" t="s">
        <v>5</v>
      </c>
      <c r="E60" s="138" t="s">
        <v>6</v>
      </c>
      <c r="F60" s="138" t="s">
        <v>7</v>
      </c>
      <c r="G60" s="138" t="s">
        <v>8</v>
      </c>
      <c r="H60" s="138"/>
      <c r="I60" s="138"/>
      <c r="J60" s="138" t="s">
        <v>9</v>
      </c>
      <c r="K60" s="138"/>
      <c r="L60" s="140"/>
    </row>
    <row r="61" spans="1:12" ht="30.75" thickBot="1" x14ac:dyDescent="0.3">
      <c r="A61" s="131"/>
      <c r="B61" s="132"/>
      <c r="C61" s="137"/>
      <c r="D61" s="139"/>
      <c r="E61" s="139"/>
      <c r="F61" s="139"/>
      <c r="G61" s="1" t="s">
        <v>10</v>
      </c>
      <c r="H61" s="1" t="s">
        <v>11</v>
      </c>
      <c r="I61" s="1" t="s">
        <v>12</v>
      </c>
      <c r="J61" s="1" t="s">
        <v>13</v>
      </c>
      <c r="K61" s="1" t="s">
        <v>14</v>
      </c>
      <c r="L61" s="2" t="s">
        <v>15</v>
      </c>
    </row>
    <row r="62" spans="1:12" x14ac:dyDescent="0.25">
      <c r="A62" s="141" t="s">
        <v>24</v>
      </c>
      <c r="B62" s="3" t="s">
        <v>17</v>
      </c>
      <c r="C62" s="19" t="s">
        <v>18</v>
      </c>
      <c r="D62" s="20" t="s">
        <v>18</v>
      </c>
      <c r="E62" s="17">
        <v>617.52200000000005</v>
      </c>
      <c r="F62" s="17">
        <v>602.71</v>
      </c>
      <c r="G62" s="14" t="s">
        <v>18</v>
      </c>
      <c r="H62" s="14" t="s">
        <v>18</v>
      </c>
      <c r="I62" s="4">
        <v>0.97601381003429832</v>
      </c>
      <c r="J62" s="20" t="s">
        <v>18</v>
      </c>
      <c r="K62" s="20" t="s">
        <v>18</v>
      </c>
      <c r="L62" s="18">
        <v>-14.812000000000012</v>
      </c>
    </row>
    <row r="63" spans="1:12" x14ac:dyDescent="0.25">
      <c r="A63" s="142"/>
      <c r="B63" s="3" t="s">
        <v>19</v>
      </c>
      <c r="C63" s="21">
        <v>182.64500000000001</v>
      </c>
      <c r="D63" s="22">
        <v>261.17599999999999</v>
      </c>
      <c r="E63" s="22">
        <v>344.42899999999997</v>
      </c>
      <c r="F63" s="22">
        <v>458.01499999999999</v>
      </c>
      <c r="G63" s="5">
        <v>1.4299652331024664</v>
      </c>
      <c r="H63" s="5">
        <v>1.3187620608325421</v>
      </c>
      <c r="I63" s="5">
        <v>1.3297805933878972</v>
      </c>
      <c r="J63" s="22">
        <v>78.530999999999977</v>
      </c>
      <c r="K63" s="22">
        <v>83.252999999999986</v>
      </c>
      <c r="L63" s="23">
        <v>113.58600000000001</v>
      </c>
    </row>
    <row r="64" spans="1:12" ht="45.75" thickBot="1" x14ac:dyDescent="0.3">
      <c r="A64" s="143"/>
      <c r="B64" s="6" t="s">
        <v>20</v>
      </c>
      <c r="C64" s="12" t="s">
        <v>18</v>
      </c>
      <c r="D64" s="13" t="s">
        <v>18</v>
      </c>
      <c r="E64" s="8">
        <v>0.55775988547776423</v>
      </c>
      <c r="F64" s="8">
        <v>0.75992600089595319</v>
      </c>
      <c r="G64" s="9" t="s">
        <v>18</v>
      </c>
      <c r="H64" s="9" t="s">
        <v>18</v>
      </c>
      <c r="I64" s="9" t="s">
        <v>18</v>
      </c>
      <c r="J64" s="15" t="s">
        <v>18</v>
      </c>
      <c r="K64" s="15" t="s">
        <v>18</v>
      </c>
      <c r="L64" s="11">
        <v>20.216611541818896</v>
      </c>
    </row>
    <row r="65" spans="1:12" x14ac:dyDescent="0.25">
      <c r="A65" s="141" t="s">
        <v>27</v>
      </c>
      <c r="B65" s="3" t="s">
        <v>17</v>
      </c>
      <c r="C65" s="19" t="s">
        <v>18</v>
      </c>
      <c r="D65" s="20" t="s">
        <v>18</v>
      </c>
      <c r="E65" s="17">
        <v>361.392</v>
      </c>
      <c r="F65" s="17">
        <v>415.17899999999997</v>
      </c>
      <c r="G65" s="14" t="s">
        <v>18</v>
      </c>
      <c r="H65" s="14" t="s">
        <v>18</v>
      </c>
      <c r="I65" s="4">
        <v>1.1488328463275335</v>
      </c>
      <c r="J65" s="20" t="s">
        <v>18</v>
      </c>
      <c r="K65" s="20" t="s">
        <v>18</v>
      </c>
      <c r="L65" s="18">
        <v>53.786999999999978</v>
      </c>
    </row>
    <row r="66" spans="1:12" x14ac:dyDescent="0.25">
      <c r="A66" s="142"/>
      <c r="B66" s="3" t="s">
        <v>19</v>
      </c>
      <c r="C66" s="21">
        <v>155.411</v>
      </c>
      <c r="D66" s="22">
        <v>193.285</v>
      </c>
      <c r="E66" s="22">
        <v>297.19299999999998</v>
      </c>
      <c r="F66" s="22">
        <v>460.53</v>
      </c>
      <c r="G66" s="5">
        <v>1.2437021832431423</v>
      </c>
      <c r="H66" s="5">
        <v>1.5375895698062445</v>
      </c>
      <c r="I66" s="5">
        <v>1.5495990820779764</v>
      </c>
      <c r="J66" s="22">
        <v>37.873999999999995</v>
      </c>
      <c r="K66" s="22">
        <v>103.90799999999999</v>
      </c>
      <c r="L66" s="23">
        <v>163.33699999999999</v>
      </c>
    </row>
    <row r="67" spans="1:12" ht="45.75" thickBot="1" x14ac:dyDescent="0.3">
      <c r="A67" s="143"/>
      <c r="B67" s="6" t="s">
        <v>20</v>
      </c>
      <c r="C67" s="12" t="s">
        <v>18</v>
      </c>
      <c r="D67" s="13" t="s">
        <v>18</v>
      </c>
      <c r="E67" s="8">
        <v>0.82235633328905999</v>
      </c>
      <c r="F67" s="8">
        <v>1.109232403373003</v>
      </c>
      <c r="G67" s="9" t="s">
        <v>18</v>
      </c>
      <c r="H67" s="9" t="s">
        <v>18</v>
      </c>
      <c r="I67" s="9" t="s">
        <v>18</v>
      </c>
      <c r="J67" s="15" t="s">
        <v>18</v>
      </c>
      <c r="K67" s="15" t="s">
        <v>18</v>
      </c>
      <c r="L67" s="11">
        <v>28.687607008394302</v>
      </c>
    </row>
    <row r="68" spans="1:12" x14ac:dyDescent="0.25">
      <c r="A68" s="141" t="s">
        <v>37</v>
      </c>
      <c r="B68" s="3" t="s">
        <v>17</v>
      </c>
      <c r="C68" s="19" t="s">
        <v>18</v>
      </c>
      <c r="D68" s="20" t="s">
        <v>18</v>
      </c>
      <c r="E68" s="17">
        <v>304.45</v>
      </c>
      <c r="F68" s="17">
        <v>512.84799999999996</v>
      </c>
      <c r="G68" s="14" t="s">
        <v>18</v>
      </c>
      <c r="H68" s="14" t="s">
        <v>18</v>
      </c>
      <c r="I68" s="4">
        <v>1.6845064871078994</v>
      </c>
      <c r="J68" s="20" t="s">
        <v>18</v>
      </c>
      <c r="K68" s="20" t="s">
        <v>18</v>
      </c>
      <c r="L68" s="18">
        <v>208.39799999999997</v>
      </c>
    </row>
    <row r="69" spans="1:12" x14ac:dyDescent="0.25">
      <c r="A69" s="142"/>
      <c r="B69" s="3" t="s">
        <v>19</v>
      </c>
      <c r="C69" s="21">
        <v>156.233</v>
      </c>
      <c r="D69" s="22">
        <v>198.02600000000001</v>
      </c>
      <c r="E69" s="22">
        <v>233.15299999999999</v>
      </c>
      <c r="F69" s="22">
        <v>387.81900000000002</v>
      </c>
      <c r="G69" s="5">
        <v>1.2675043044683263</v>
      </c>
      <c r="H69" s="5">
        <v>1.1773857978245279</v>
      </c>
      <c r="I69" s="5">
        <v>1.6633669736181822</v>
      </c>
      <c r="J69" s="22">
        <v>41.793000000000006</v>
      </c>
      <c r="K69" s="22">
        <v>35.126999999999981</v>
      </c>
      <c r="L69" s="23">
        <v>154.66600000000003</v>
      </c>
    </row>
    <row r="70" spans="1:12" ht="45.75" thickBot="1" x14ac:dyDescent="0.3">
      <c r="A70" s="143"/>
      <c r="B70" s="6" t="s">
        <v>20</v>
      </c>
      <c r="C70" s="12" t="s">
        <v>18</v>
      </c>
      <c r="D70" s="13" t="s">
        <v>18</v>
      </c>
      <c r="E70" s="8">
        <v>0.76581704713417642</v>
      </c>
      <c r="F70" s="8">
        <v>0.75620651733067112</v>
      </c>
      <c r="G70" s="9" t="s">
        <v>18</v>
      </c>
      <c r="H70" s="9" t="s">
        <v>18</v>
      </c>
      <c r="I70" s="9" t="s">
        <v>18</v>
      </c>
      <c r="J70" s="15" t="s">
        <v>18</v>
      </c>
      <c r="K70" s="15" t="s">
        <v>18</v>
      </c>
      <c r="L70" s="11">
        <v>-0.96105298035052966</v>
      </c>
    </row>
  </sheetData>
  <mergeCells count="55">
    <mergeCell ref="A62:A64"/>
    <mergeCell ref="A65:A67"/>
    <mergeCell ref="A68:A70"/>
    <mergeCell ref="A59:B61"/>
    <mergeCell ref="C59:L59"/>
    <mergeCell ref="C60:C61"/>
    <mergeCell ref="D60:D61"/>
    <mergeCell ref="E60:E61"/>
    <mergeCell ref="F60:F61"/>
    <mergeCell ref="G60:I60"/>
    <mergeCell ref="J60:L60"/>
    <mergeCell ref="A54:A56"/>
    <mergeCell ref="G32:I32"/>
    <mergeCell ref="J32:L32"/>
    <mergeCell ref="A34:A36"/>
    <mergeCell ref="A37:A39"/>
    <mergeCell ref="A40:A42"/>
    <mergeCell ref="A45:B47"/>
    <mergeCell ref="C45:L45"/>
    <mergeCell ref="C46:C47"/>
    <mergeCell ref="D46:D47"/>
    <mergeCell ref="E46:E47"/>
    <mergeCell ref="F46:F47"/>
    <mergeCell ref="G46:I46"/>
    <mergeCell ref="J46:L46"/>
    <mergeCell ref="A48:A50"/>
    <mergeCell ref="A51:A53"/>
    <mergeCell ref="A20:A22"/>
    <mergeCell ref="A23:A25"/>
    <mergeCell ref="A26:A28"/>
    <mergeCell ref="A31:B33"/>
    <mergeCell ref="C31:L31"/>
    <mergeCell ref="C32:C33"/>
    <mergeCell ref="D32:D33"/>
    <mergeCell ref="E32:E33"/>
    <mergeCell ref="F32:F33"/>
    <mergeCell ref="A6:A8"/>
    <mergeCell ref="A9:A11"/>
    <mergeCell ref="A12:A14"/>
    <mergeCell ref="A17:B19"/>
    <mergeCell ref="C17:L17"/>
    <mergeCell ref="C18:C19"/>
    <mergeCell ref="D18:D19"/>
    <mergeCell ref="E18:E19"/>
    <mergeCell ref="F18:F19"/>
    <mergeCell ref="G18:I18"/>
    <mergeCell ref="J18:L18"/>
    <mergeCell ref="A3:B5"/>
    <mergeCell ref="C3:L3"/>
    <mergeCell ref="C4:C5"/>
    <mergeCell ref="D4:D5"/>
    <mergeCell ref="E4:E5"/>
    <mergeCell ref="F4:F5"/>
    <mergeCell ref="G4:I4"/>
    <mergeCell ref="J4:L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Поступ. и задолж. (ЗН с ФЛ)</vt:lpstr>
      <vt:lpstr>Поступление и задолженность млн</vt:lpstr>
      <vt:lpstr>3 региона</vt:lpstr>
      <vt:lpstr>'Поступление и задолженность млн'!Заголовки_для_печати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Александра</dc:creator>
  <cp:lastModifiedBy>Тетеревятникова А.В.</cp:lastModifiedBy>
  <cp:lastPrinted>2017-11-17T20:38:42Z</cp:lastPrinted>
  <dcterms:created xsi:type="dcterms:W3CDTF">2017-10-29T13:10:34Z</dcterms:created>
  <dcterms:modified xsi:type="dcterms:W3CDTF">2017-12-11T12:30:30Z</dcterms:modified>
</cp:coreProperties>
</file>